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upplies\Andrew - Reports\Misc spend reports\Various reports\Spend by supplier over £25k reports\2020-2021\"/>
    </mc:Choice>
  </mc:AlternateContent>
  <xr:revisionPtr revIDLastSave="0" documentId="13_ncr:1_{090ACC75-EB02-4D24-84FB-60C8629562D4}" xr6:coauthVersionLast="45" xr6:coauthVersionMax="45" xr10:uidLastSave="{00000000-0000-0000-0000-000000000000}"/>
  <bookViews>
    <workbookView xWindow="28680" yWindow="-4605" windowWidth="16440" windowHeight="29040" tabRatio="826" firstSheet="6" activeTab="10" xr2:uid="{00000000-000D-0000-FFFF-FFFF00000000}"/>
  </bookViews>
  <sheets>
    <sheet name="April 2020" sheetId="1" r:id="rId1"/>
    <sheet name="May 2020" sheetId="2" r:id="rId2"/>
    <sheet name="June 2020" sheetId="3" r:id="rId3"/>
    <sheet name="July 2020" sheetId="4" r:id="rId4"/>
    <sheet name="August 2020" sheetId="5" r:id="rId5"/>
    <sheet name="September 2020" sheetId="6" r:id="rId6"/>
    <sheet name="October 2020" sheetId="7" r:id="rId7"/>
    <sheet name="November 2020" sheetId="8" r:id="rId8"/>
    <sheet name="December 2020" sheetId="9" r:id="rId9"/>
    <sheet name="January 2021" sheetId="12" r:id="rId10"/>
    <sheet name="February 2021" sheetId="13" r:id="rId11"/>
    <sheet name="March 2021" sheetId="14" r:id="rId12"/>
  </sheets>
  <definedNames>
    <definedName name="_xlnm._FilterDatabase" localSheetId="10" hidden="1">'February 2021'!$A$9:$C$46</definedName>
    <definedName name="_xlnm._FilterDatabase" localSheetId="9" hidden="1">'January 2021'!$A$8:$C$35</definedName>
    <definedName name="_xlnm._FilterDatabase" localSheetId="1" hidden="1">'May 2020'!$A$10:$C$53</definedName>
    <definedName name="_xlnm._FilterDatabase" localSheetId="7" hidden="1">'November 2020'!$A$8:$C$31</definedName>
    <definedName name="_xlnm._FilterDatabase" localSheetId="6" hidden="1">'October 2020'!$A$8:$C$39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3" l="1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10" i="13"/>
  <c r="B47" i="13"/>
  <c r="C47" i="13" l="1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9" i="12"/>
  <c r="C36" i="12" s="1"/>
  <c r="C9" i="9"/>
  <c r="B36" i="12"/>
  <c r="C10" i="9" l="1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10" i="8" l="1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9" i="8"/>
  <c r="B32" i="8"/>
  <c r="B40" i="7" l="1"/>
  <c r="C13" i="7"/>
  <c r="C23" i="7"/>
  <c r="C12" i="7"/>
  <c r="C32" i="7"/>
  <c r="C39" i="7"/>
  <c r="C18" i="7"/>
  <c r="C27" i="7"/>
  <c r="C19" i="7"/>
  <c r="C31" i="7"/>
  <c r="C28" i="7"/>
  <c r="C17" i="7"/>
  <c r="C16" i="7"/>
  <c r="C10" i="7"/>
  <c r="C35" i="7"/>
  <c r="C20" i="7"/>
  <c r="C21" i="7"/>
  <c r="C15" i="7"/>
  <c r="C22" i="7"/>
  <c r="C36" i="7"/>
  <c r="C33" i="7"/>
  <c r="C24" i="7"/>
  <c r="C37" i="7"/>
  <c r="C38" i="7"/>
  <c r="C34" i="7"/>
  <c r="C26" i="7"/>
  <c r="C29" i="7"/>
  <c r="C14" i="7"/>
  <c r="C25" i="7"/>
  <c r="C9" i="7"/>
  <c r="C11" i="7"/>
  <c r="C30" i="7"/>
  <c r="C40" i="7" l="1"/>
  <c r="C10" i="5"/>
  <c r="C12" i="6"/>
  <c r="C28" i="6"/>
  <c r="C31" i="6"/>
  <c r="C32" i="6"/>
  <c r="C20" i="6"/>
  <c r="C13" i="6"/>
  <c r="C24" i="6"/>
  <c r="C11" i="6"/>
  <c r="C10" i="6"/>
  <c r="C25" i="6"/>
  <c r="C30" i="6"/>
  <c r="C19" i="6"/>
  <c r="C18" i="6"/>
  <c r="C9" i="6"/>
  <c r="C23" i="6"/>
  <c r="C21" i="6"/>
  <c r="C14" i="6"/>
  <c r="C16" i="6"/>
  <c r="C17" i="6"/>
  <c r="C15" i="6"/>
  <c r="C29" i="6"/>
  <c r="C27" i="6"/>
  <c r="C26" i="6"/>
  <c r="C22" i="6"/>
  <c r="B21" i="5" l="1"/>
  <c r="C14" i="5"/>
  <c r="C15" i="5"/>
  <c r="C18" i="5"/>
  <c r="C17" i="5"/>
  <c r="C12" i="5"/>
  <c r="C19" i="5"/>
  <c r="C16" i="5"/>
  <c r="C9" i="5"/>
  <c r="C13" i="5"/>
  <c r="C11" i="5"/>
  <c r="C20" i="5"/>
  <c r="C32" i="4" l="1"/>
  <c r="C28" i="4"/>
  <c r="C17" i="4"/>
  <c r="C16" i="4"/>
  <c r="C25" i="4"/>
  <c r="C24" i="4"/>
  <c r="C29" i="4"/>
  <c r="C10" i="4"/>
  <c r="C31" i="4"/>
  <c r="C12" i="4"/>
  <c r="C18" i="4"/>
  <c r="C27" i="4"/>
  <c r="C15" i="4"/>
  <c r="C20" i="4"/>
  <c r="C13" i="4"/>
  <c r="C30" i="4"/>
  <c r="C26" i="4"/>
  <c r="C19" i="4"/>
  <c r="C23" i="4"/>
  <c r="C21" i="4"/>
  <c r="C22" i="4"/>
  <c r="C11" i="4"/>
  <c r="C9" i="4"/>
  <c r="C14" i="4"/>
  <c r="B33" i="4"/>
  <c r="C33" i="4" l="1"/>
  <c r="B54" i="2"/>
  <c r="C36" i="2"/>
  <c r="C50" i="2"/>
  <c r="C23" i="2"/>
  <c r="C44" i="2"/>
  <c r="C33" i="2"/>
  <c r="C20" i="2"/>
  <c r="C48" i="2"/>
  <c r="C49" i="2"/>
  <c r="C16" i="2"/>
  <c r="C52" i="2"/>
  <c r="C28" i="2"/>
  <c r="C42" i="2"/>
  <c r="C12" i="2"/>
  <c r="C13" i="2"/>
  <c r="C24" i="2"/>
  <c r="C17" i="2"/>
  <c r="C31" i="2"/>
  <c r="C14" i="2"/>
  <c r="C45" i="2"/>
  <c r="C27" i="2"/>
  <c r="C34" i="2"/>
  <c r="C18" i="2"/>
  <c r="C22" i="2"/>
  <c r="C43" i="2"/>
  <c r="C41" i="2"/>
  <c r="C25" i="2"/>
  <c r="C11" i="2"/>
  <c r="C37" i="2"/>
  <c r="C51" i="2"/>
  <c r="C47" i="2"/>
  <c r="C40" i="2"/>
  <c r="C29" i="2"/>
  <c r="C32" i="2"/>
  <c r="C46" i="2"/>
  <c r="C38" i="2"/>
  <c r="C19" i="2"/>
  <c r="C39" i="2"/>
  <c r="C10" i="2"/>
  <c r="C54" i="2" s="1"/>
  <c r="C53" i="2"/>
  <c r="C30" i="2"/>
  <c r="C26" i="2"/>
  <c r="C15" i="2"/>
  <c r="C21" i="2"/>
  <c r="C35" i="2"/>
  <c r="C9" i="3"/>
  <c r="C11" i="3" l="1"/>
  <c r="C12" i="3"/>
  <c r="C13" i="3"/>
  <c r="C14" i="3"/>
  <c r="C15" i="3"/>
  <c r="C10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B29" i="3"/>
  <c r="B15" i="1" l="1"/>
  <c r="B68" i="1" s="1"/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68" i="1" l="1"/>
  <c r="C29" i="9" l="1"/>
  <c r="B29" i="9"/>
  <c r="C32" i="8" l="1"/>
  <c r="B33" i="6" l="1"/>
  <c r="C33" i="6"/>
  <c r="C21" i="5" l="1"/>
  <c r="C29" i="3" l="1"/>
</calcChain>
</file>

<file path=xl/sharedStrings.xml><?xml version="1.0" encoding="utf-8"?>
<sst xmlns="http://schemas.openxmlformats.org/spreadsheetml/2006/main" count="383" uniqueCount="196">
  <si>
    <t>Supplier</t>
  </si>
  <si>
    <t>JMBC BUILDING CONTRACTORS</t>
  </si>
  <si>
    <t>JOHNSON &amp; JOHNSON MEDICAL LTD</t>
  </si>
  <si>
    <t>CAUSEWAY ELECTRICAL SERVICES</t>
  </si>
  <si>
    <t>H JENKINSON &amp; CO LTD</t>
  </si>
  <si>
    <t>Total spend ex vat</t>
  </si>
  <si>
    <t>Total spend inc vat</t>
  </si>
  <si>
    <t>PHILIPS UK AND IRELAND</t>
  </si>
  <si>
    <t>BECTON DICKINSON UK LTD</t>
  </si>
  <si>
    <t xml:space="preserve"> </t>
  </si>
  <si>
    <t>Total spend ex Vat</t>
  </si>
  <si>
    <t>INSIGHT DIRECT (UK) LTD</t>
  </si>
  <si>
    <t>PO Amount ex Vat</t>
  </si>
  <si>
    <t>PO Amount Inc Vat</t>
  </si>
  <si>
    <t>Total spend</t>
  </si>
  <si>
    <t>GRIFFITHS &amp; ARMOUR</t>
  </si>
  <si>
    <t>MEDSTROM LTD</t>
  </si>
  <si>
    <t>DRIVE DEVILBISS HEALTHCARE</t>
  </si>
  <si>
    <t>SUPPLY CHAIN COORDINATION LIMITED</t>
  </si>
  <si>
    <t>PHILIPS RESPIRONICS UK</t>
  </si>
  <si>
    <t>SIEMENS HEALTHCARE DIAGNOSTICS LTD</t>
  </si>
  <si>
    <t>CROWTHER &amp; SHAW LTD</t>
  </si>
  <si>
    <t>SOFTCAT PLC</t>
  </si>
  <si>
    <t>CANON MEDICAL SYSTEMS LTD</t>
  </si>
  <si>
    <t>INHEALTH LTD</t>
  </si>
  <si>
    <t>PHILIPS ELECTRONICS UK LTD</t>
  </si>
  <si>
    <t>ROCHE DIAGNOSTICS LTD</t>
  </si>
  <si>
    <t>TOTAL SPEND</t>
  </si>
  <si>
    <t>GE HEALTHCARE</t>
  </si>
  <si>
    <t>STRYKER UK LTD</t>
  </si>
  <si>
    <t>DXC TECHNOLOGY</t>
  </si>
  <si>
    <t>AIR PRODUCTS PLC</t>
  </si>
  <si>
    <t>PO Amount Ex vat</t>
  </si>
  <si>
    <t>PO Amount Inc vat</t>
  </si>
  <si>
    <t>PORTAKABIN LTD</t>
  </si>
  <si>
    <t>MED IMAGING HEALTHCARE LTD</t>
  </si>
  <si>
    <t>GAMMA ENERGY LTD</t>
  </si>
  <si>
    <t>GAMMA HEALTHCARE</t>
  </si>
  <si>
    <t>GULLIVERS HOTEL (THE)</t>
  </si>
  <si>
    <t>THORNBURY NURSING SERVICES</t>
  </si>
  <si>
    <t>DRAEGER MEDICAL UK LTD</t>
  </si>
  <si>
    <t>GREENSTAFF MEDICAL LTD</t>
  </si>
  <si>
    <t>SPACELABS HEALTHCARE LTD</t>
  </si>
  <si>
    <t>SYNANETICS LTD</t>
  </si>
  <si>
    <t>BAXTER HEALTHCARE LTD</t>
  </si>
  <si>
    <t>THEBIGWORD INTERPRETING SERVICES LTD</t>
  </si>
  <si>
    <t>CSC COMPUTER SCIENCES LTD</t>
  </si>
  <si>
    <t>INSIDE FIRST LTD</t>
  </si>
  <si>
    <t>J &amp; K ROSS LTD</t>
  </si>
  <si>
    <t>ASHBY GORMAN BAKER LTD</t>
  </si>
  <si>
    <t>HALTON &amp; ST HELENS VCA</t>
  </si>
  <si>
    <t>UNISPACE GLOBAL LTD</t>
  </si>
  <si>
    <t>GREATER MANCHESTER WEST MENTAL HEALTH NHS FOUNDATION TRUST</t>
  </si>
  <si>
    <t>SALFORD ROYAL HOSPITALS NHS FOUNDATION TRUST</t>
  </si>
  <si>
    <t>WELCH ALLYN UK LTD</t>
  </si>
  <si>
    <t>ERS TRANSITION LTD</t>
  </si>
  <si>
    <t>MARLUX MEDICAL LTD</t>
  </si>
  <si>
    <t>HEALTHCARE COMMUNICATIONS UK LTD</t>
  </si>
  <si>
    <t>PROMEDICAL PERSONNEL LTD</t>
  </si>
  <si>
    <t>FUJIFILM SONOSITE LTD</t>
  </si>
  <si>
    <t>CGM LAB BELGIUM SA</t>
  </si>
  <si>
    <t>BECTON DICKINSON (CME) UK LTD</t>
  </si>
  <si>
    <t>BAR CODE DATA LTD</t>
  </si>
  <si>
    <t>NHS NORTH OF ENGLAND CSU</t>
  </si>
  <si>
    <t>HOSPEDIA LTD</t>
  </si>
  <si>
    <t>DEAFNESS RESOURCE CENTRE LTD</t>
  </si>
  <si>
    <t>MDS HEALTHCARE LTD</t>
  </si>
  <si>
    <t>GREINER BIO ONE LTD</t>
  </si>
  <si>
    <t>Supplier spend over £25,000 inc vat for the period 01.04.2020 to 30.04.2021</t>
  </si>
  <si>
    <t>Supplier spend over £25,000 inc vat for the period 01.05.2020 to 30.05.2021</t>
  </si>
  <si>
    <t>Supplier spend over £25,000 inc vat for the period 01.06.2020 TO 30.06.2021</t>
  </si>
  <si>
    <t>Supplier spend over £25,000 inc vat for the period 01.07.2020 TO 31.07.2021</t>
  </si>
  <si>
    <t>Supplier spend over £25,000 inc vat for the period 01.08.2020 TO 31.08.2021</t>
  </si>
  <si>
    <t>Supplier spend over £25,000 inc vat for the period 01.09.2020 TO 30.09.2020</t>
  </si>
  <si>
    <t>Supplier spend over £25,000 inc vat for the period 01.10.2020 TO 31.10.2021</t>
  </si>
  <si>
    <t>Supplier spend over £25,000 inc vat for the period 01.11.2020 TO 30.11.2021</t>
  </si>
  <si>
    <t>Supplier spend over £25,000 inc vat for the period 01.12.2020 TO 31.12.2020</t>
  </si>
  <si>
    <t>Supplier spend over £25,000 inc vat for the period 01.01.2021 TO 31.01.2021</t>
  </si>
  <si>
    <t>Supplier spend over £25,000 inc vat for the period 01.02.2021 to 28.02.2021</t>
  </si>
  <si>
    <t>Supplier spend over £25,000 inc vat for the period 01.03.2021 to 31.03.2021</t>
  </si>
  <si>
    <t>SYSMEX UK LTD</t>
  </si>
  <si>
    <t>SANDWICH KING</t>
  </si>
  <si>
    <t>BT PLC</t>
  </si>
  <si>
    <t>MICHAEL PAGE INTERNATIONAL RECRUITMENT LTD</t>
  </si>
  <si>
    <t>MWUK ACQUISITION CO LTD T/A ALEXANDRA</t>
  </si>
  <si>
    <t>CSS SECURITY LTD</t>
  </si>
  <si>
    <t>MERIDIAN BUSINESS SUPPORT LTD</t>
  </si>
  <si>
    <t>NATIONAL GRID METERING LTD</t>
  </si>
  <si>
    <t>COUNTESS OF CHESTER HOSPITAL NHS FOUNDATION TRUST</t>
  </si>
  <si>
    <t>LIDCO LTD</t>
  </si>
  <si>
    <t>RIBBLE FARM FARE LTD</t>
  </si>
  <si>
    <t>DATA SPACE</t>
  </si>
  <si>
    <t>INDEPENDENT VASCULAR SERVICES</t>
  </si>
  <si>
    <t>OGILVIE FLEET LTD</t>
  </si>
  <si>
    <t>SYNERTEC LTD</t>
  </si>
  <si>
    <t>C &amp; G WHOLESALE FOODS LTD</t>
  </si>
  <si>
    <t>CARL ZEISS LTD</t>
  </si>
  <si>
    <t>CAVALIER DRY CLEANING CO</t>
  </si>
  <si>
    <t>EWOOD FOODS</t>
  </si>
  <si>
    <t>FALCK UK AMBULANCE SERVICE LTD</t>
  </si>
  <si>
    <t>HUNTER PRICE INTERNATIONAL LTD</t>
  </si>
  <si>
    <t>INTERSYSTEMS</t>
  </si>
  <si>
    <t>JHG CONSULTANCY LTD</t>
  </si>
  <si>
    <t>K&amp;L JOINERY LTD</t>
  </si>
  <si>
    <t>LAWMED LTD</t>
  </si>
  <si>
    <t>LIVERPOOL UNIVERSITY HOSPITALS NHS FOUNDATION TRUST</t>
  </si>
  <si>
    <t>MEDTRONIC LTD</t>
  </si>
  <si>
    <t>PHARMAPAC UK LIMITED</t>
  </si>
  <si>
    <t>PRIVATE WHITE VC LTD</t>
  </si>
  <si>
    <t>RADIOLOGY MANAGEMENT SOLUTIONS LTD</t>
  </si>
  <si>
    <t>SPECIALIST DOOR SOLUTIONS LTD</t>
  </si>
  <si>
    <t>TIM PARRY JOHNATHAN BALL TRUST</t>
  </si>
  <si>
    <t>WARRINGTON YOUTH ZONE</t>
  </si>
  <si>
    <t>ALDER HEY CHILDRENS NHS FOUNDATION TRUST</t>
  </si>
  <si>
    <t>ALLIANCE DISPOSABLES LTD</t>
  </si>
  <si>
    <t>APIRA LTD</t>
  </si>
  <si>
    <t>CANTEL (UK) LTD</t>
  </si>
  <si>
    <t>COMPUTER FUTURES</t>
  </si>
  <si>
    <t>CREAMLINE DAIRIES LTD</t>
  </si>
  <si>
    <t>CYNERGIN</t>
  </si>
  <si>
    <t>DAIKIN APPLIED SERVICE</t>
  </si>
  <si>
    <t>DELL CORPORATION LTD</t>
  </si>
  <si>
    <t>HOLOGIC LTD</t>
  </si>
  <si>
    <t>LIVERPOOL WOMENS HOSPITAL NHS FOUNDATION TRUST</t>
  </si>
  <si>
    <t>MARAVE LTD</t>
  </si>
  <si>
    <t>NIFES CONSULTING GROUP</t>
  </si>
  <si>
    <t>PUBLIC HEALTH ENGLAND</t>
  </si>
  <si>
    <t>SPECIALIST COMPUTER CENTRES PLC</t>
  </si>
  <si>
    <t>SYNERGY HEALTH (UK) LTD</t>
  </si>
  <si>
    <t>VEOLIA ES (UK) LTD</t>
  </si>
  <si>
    <t>ERS MEDICAL</t>
  </si>
  <si>
    <t>GILLING DOD ARCHITECTS</t>
  </si>
  <si>
    <t>KARL STORZ ENDOSCOPY UK LTD</t>
  </si>
  <si>
    <t>NORTHUMBRIA HEALTHCARE NHS FOUNDATION TRUST</t>
  </si>
  <si>
    <t>OPTOS PLC</t>
  </si>
  <si>
    <t>SME HCI LTD</t>
  </si>
  <si>
    <t>ARLINGTON LABORATORIES LTD</t>
  </si>
  <si>
    <t>CEPHEID UK LTD</t>
  </si>
  <si>
    <t>CONTAINED AIR SOLUTIONS</t>
  </si>
  <si>
    <t>GE MEDICAL SYSTEMS LTD</t>
  </si>
  <si>
    <t>HARLOW PRINTING LTD</t>
  </si>
  <si>
    <t>SIEMENS HEALTHCARE LTD</t>
  </si>
  <si>
    <t>TUSKER DIRECT LTD T/A TUSKER</t>
  </si>
  <si>
    <t>VEOLIA WATER TECHNOLOGIES</t>
  </si>
  <si>
    <t>VODAFONE CORPORATE LTD</t>
  </si>
  <si>
    <t>VODAFONE LTD</t>
  </si>
  <si>
    <t>ZIMMER BIOMET UK LTD</t>
  </si>
  <si>
    <t>ABBOTT MEDICAL UK LTD</t>
  </si>
  <si>
    <t>AMANDA SUPER CONSULTING LTD</t>
  </si>
  <si>
    <t>BIOQUELL UK LTD</t>
  </si>
  <si>
    <t>BOSTON SCIENTIFIC LTD</t>
  </si>
  <si>
    <t>BRIDGE CONTRACT SOLUTIONS LTD</t>
  </si>
  <si>
    <t>DATIX LTD</t>
  </si>
  <si>
    <t>DIAGRAM DESIGN &amp; MARKETING LTD</t>
  </si>
  <si>
    <t>GRANT THORNTON UK LLP</t>
  </si>
  <si>
    <t>HEALTHWORK LTD</t>
  </si>
  <si>
    <t>LANGUAGELINE SOLUTIONS</t>
  </si>
  <si>
    <t>NH CASE LTD</t>
  </si>
  <si>
    <t>NORTH WEST BOROUGHS HEALTHCARE NHS FOUNDATION TRUST</t>
  </si>
  <si>
    <t>PROTEC FIRE DETECTION PLC</t>
  </si>
  <si>
    <t>TIFFIN SANDWICHES LTD</t>
  </si>
  <si>
    <t>VEOLIA ES RESOURCE EFFICENCY UK LTD</t>
  </si>
  <si>
    <t>WIDNES HIGHFIELD HEALTH LTD</t>
  </si>
  <si>
    <t>ADP ARCHITECTS</t>
  </si>
  <si>
    <t>ANN SKIDMORE ASSOCIATES LTD</t>
  </si>
  <si>
    <t>BIDFOOD</t>
  </si>
  <si>
    <t>DIAGNOSTIC HEALTHCARE LTD</t>
  </si>
  <si>
    <t>ELIS UK</t>
  </si>
  <si>
    <t>KEELAGHER OKEY ASSOCIATES LTD</t>
  </si>
  <si>
    <t>PHC EUROPE BV</t>
  </si>
  <si>
    <t>PROBRAND LTD</t>
  </si>
  <si>
    <t>SCAN ASSURE LTD</t>
  </si>
  <si>
    <t>SEROSEP UK LTD</t>
  </si>
  <si>
    <t>ESSENTIAL HEALTHCARE SOLUTIONS (UK) LTD</t>
  </si>
  <si>
    <t>CAMBURG COLLECTIVE LIMITED</t>
  </si>
  <si>
    <t>LABCOLD LTD</t>
  </si>
  <si>
    <t>COHORT SOFTWARE LTD</t>
  </si>
  <si>
    <t>LEEC LTD</t>
  </si>
  <si>
    <t>FRAXINUS INFORMATION TECHNOLOGY LTD</t>
  </si>
  <si>
    <t>BIOMERIEUX UK LTD</t>
  </si>
  <si>
    <t>ANTHONYS TRAVEL</t>
  </si>
  <si>
    <t>TOPCON (GB) LTD</t>
  </si>
  <si>
    <t>MAX20 LTD</t>
  </si>
  <si>
    <t>BURLODGE LTD</t>
  </si>
  <si>
    <t>FISHER &amp; PAYKEL HEALTHCARE LTD</t>
  </si>
  <si>
    <t>KTSL LTD</t>
  </si>
  <si>
    <t>GETINGE LTD</t>
  </si>
  <si>
    <t>JOHN TURNER CONSTRUCTION GROUP LTD</t>
  </si>
  <si>
    <t>HUNTLEIGH HEALTHCARE LTD</t>
  </si>
  <si>
    <t>HARMONY FIRE LIMITED</t>
  </si>
  <si>
    <t>KNOWSLEY LIFT SERVICES LTD</t>
  </si>
  <si>
    <t>IMPRESSED LAUNDRY LTD</t>
  </si>
  <si>
    <t>MULTI HEALTH SPECIALISTS LTD</t>
  </si>
  <si>
    <t>MEDGEN LTD</t>
  </si>
  <si>
    <t>ROTAMAP LTD</t>
  </si>
  <si>
    <t>HARROGATE &amp; DISTRICT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</si>
</sst>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44" fontId="0" fillId="0" borderId="0" xfId="1" applyFont="1"/>
    <xf numFmtId="0" fontId="3" fillId="0" borderId="0" xfId="0" applyFont="1"/>
    <xf numFmtId="0" fontId="4" fillId="0" borderId="0" xfId="0" applyFont="1"/>
    <xf numFmtId="0" fontId="5" fillId="2" borderId="4" xfId="0" applyFont="1" applyFill="1" applyBorder="1"/>
    <xf numFmtId="44" fontId="5" fillId="2" borderId="5" xfId="3" applyFont="1" applyFill="1" applyBorder="1"/>
    <xf numFmtId="0" fontId="5" fillId="2" borderId="6" xfId="0" applyFont="1" applyFill="1" applyBorder="1"/>
    <xf numFmtId="0" fontId="4" fillId="2" borderId="4" xfId="0" applyFont="1" applyFill="1" applyBorder="1"/>
    <xf numFmtId="44" fontId="4" fillId="2" borderId="6" xfId="0" applyNumberFormat="1" applyFont="1" applyFill="1" applyBorder="1"/>
    <xf numFmtId="0" fontId="0" fillId="0" borderId="0" xfId="0" applyFont="1"/>
    <xf numFmtId="0" fontId="5" fillId="2" borderId="1" xfId="2" applyFont="1" applyFill="1" applyBorder="1"/>
    <xf numFmtId="44" fontId="5" fillId="2" borderId="2" xfId="3" applyFont="1" applyFill="1" applyBorder="1"/>
    <xf numFmtId="0" fontId="4" fillId="2" borderId="3" xfId="0" applyFont="1" applyFill="1" applyBorder="1"/>
    <xf numFmtId="0" fontId="5" fillId="2" borderId="4" xfId="2" applyFont="1" applyFill="1" applyBorder="1"/>
    <xf numFmtId="44" fontId="4" fillId="2" borderId="5" xfId="0" applyNumberFormat="1" applyFont="1" applyFill="1" applyBorder="1"/>
    <xf numFmtId="44" fontId="0" fillId="0" borderId="0" xfId="1" applyFont="1" applyBorder="1"/>
    <xf numFmtId="0" fontId="4" fillId="0" borderId="4" xfId="0" applyFont="1" applyBorder="1" applyAlignment="1"/>
    <xf numFmtId="44" fontId="4" fillId="0" borderId="5" xfId="1" applyFont="1" applyBorder="1" applyAlignment="1"/>
    <xf numFmtId="44" fontId="4" fillId="0" borderId="6" xfId="1" applyFont="1" applyBorder="1" applyAlignment="1"/>
    <xf numFmtId="0" fontId="4" fillId="0" borderId="0" xfId="0" applyFont="1" applyBorder="1" applyAlignment="1"/>
    <xf numFmtId="44" fontId="4" fillId="0" borderId="0" xfId="1" applyFont="1" applyBorder="1" applyAlignment="1"/>
    <xf numFmtId="0" fontId="4" fillId="2" borderId="9" xfId="0" applyFont="1" applyFill="1" applyBorder="1"/>
    <xf numFmtId="44" fontId="4" fillId="2" borderId="5" xfId="3" applyFont="1" applyFill="1" applyBorder="1"/>
    <xf numFmtId="164" fontId="0" fillId="0" borderId="0" xfId="0" applyNumberFormat="1"/>
    <xf numFmtId="0" fontId="0" fillId="0" borderId="7" xfId="0" applyBorder="1"/>
    <xf numFmtId="0" fontId="6" fillId="0" borderId="7" xfId="4" applyBorder="1"/>
    <xf numFmtId="44" fontId="6" fillId="0" borderId="0" xfId="5" applyFont="1" applyBorder="1"/>
    <xf numFmtId="44" fontId="6" fillId="0" borderId="8" xfId="4" applyNumberFormat="1" applyBorder="1"/>
    <xf numFmtId="0" fontId="4" fillId="3" borderId="4" xfId="0" applyFont="1" applyFill="1" applyBorder="1"/>
    <xf numFmtId="0" fontId="5" fillId="2" borderId="10" xfId="2" applyFont="1" applyFill="1" applyBorder="1"/>
    <xf numFmtId="44" fontId="6" fillId="0" borderId="8" xfId="5" applyFont="1" applyBorder="1"/>
    <xf numFmtId="44" fontId="0" fillId="3" borderId="5" xfId="0" applyNumberFormat="1" applyFill="1" applyBorder="1"/>
    <xf numFmtId="44" fontId="0" fillId="3" borderId="6" xfId="0" applyNumberFormat="1" applyFill="1" applyBorder="1"/>
    <xf numFmtId="44" fontId="0" fillId="0" borderId="0" xfId="3" applyFont="1" applyBorder="1"/>
    <xf numFmtId="44" fontId="5" fillId="2" borderId="2" xfId="1" applyFont="1" applyFill="1" applyBorder="1"/>
    <xf numFmtId="44" fontId="4" fillId="2" borderId="3" xfId="1" applyFont="1" applyFill="1" applyBorder="1"/>
    <xf numFmtId="0" fontId="3" fillId="0" borderId="0" xfId="0" applyFont="1" applyFill="1"/>
    <xf numFmtId="44" fontId="2" fillId="0" borderId="0" xfId="1" applyFont="1" applyFill="1" applyBorder="1"/>
    <xf numFmtId="44" fontId="0" fillId="0" borderId="8" xfId="1" applyFont="1" applyBorder="1"/>
    <xf numFmtId="0" fontId="0" fillId="0" borderId="7" xfId="0" applyFont="1" applyFill="1" applyBorder="1"/>
    <xf numFmtId="0" fontId="2" fillId="0" borderId="7" xfId="0" applyFont="1" applyBorder="1"/>
    <xf numFmtId="0" fontId="7" fillId="2" borderId="4" xfId="0" applyFont="1" applyFill="1" applyBorder="1"/>
    <xf numFmtId="44" fontId="7" fillId="2" borderId="5" xfId="3" applyFont="1" applyFill="1" applyBorder="1"/>
    <xf numFmtId="44" fontId="7" fillId="2" borderId="6" xfId="0" applyNumberFormat="1" applyFont="1" applyFill="1" applyBorder="1"/>
    <xf numFmtId="0" fontId="8" fillId="0" borderId="7" xfId="6" applyBorder="1"/>
    <xf numFmtId="0" fontId="5" fillId="2" borderId="13" xfId="6" applyFont="1" applyFill="1" applyBorder="1"/>
    <xf numFmtId="44" fontId="4" fillId="2" borderId="11" xfId="1" applyFont="1" applyFill="1" applyBorder="1"/>
    <xf numFmtId="44" fontId="4" fillId="2" borderId="12" xfId="1" applyFont="1" applyFill="1" applyBorder="1"/>
    <xf numFmtId="44" fontId="0" fillId="0" borderId="0" xfId="7" applyFont="1"/>
    <xf numFmtId="0" fontId="5" fillId="2" borderId="4" xfId="6" applyFont="1" applyFill="1" applyBorder="1"/>
    <xf numFmtId="44" fontId="0" fillId="2" borderId="5" xfId="0" applyNumberFormat="1" applyFill="1" applyBorder="1"/>
    <xf numFmtId="44" fontId="0" fillId="2" borderId="6" xfId="0" applyNumberFormat="1" applyFill="1" applyBorder="1"/>
    <xf numFmtId="0" fontId="2" fillId="0" borderId="7" xfId="2" applyBorder="1"/>
    <xf numFmtId="44" fontId="8" fillId="0" borderId="0" xfId="1" applyFont="1" applyBorder="1"/>
    <xf numFmtId="0" fontId="2" fillId="0" borderId="7" xfId="2" applyBorder="1" applyAlignment="1">
      <alignment horizontal="left"/>
    </xf>
    <xf numFmtId="0" fontId="5" fillId="2" borderId="13" xfId="2" applyFont="1" applyFill="1" applyBorder="1" applyAlignment="1">
      <alignment horizontal="left"/>
    </xf>
    <xf numFmtId="0" fontId="5" fillId="0" borderId="0" xfId="0" applyFont="1"/>
    <xf numFmtId="44" fontId="5" fillId="0" borderId="0" xfId="7" applyFont="1"/>
    <xf numFmtId="44" fontId="0" fillId="0" borderId="0" xfId="0" applyNumberFormat="1"/>
    <xf numFmtId="0" fontId="4" fillId="2" borderId="14" xfId="0" applyFont="1" applyFill="1" applyBorder="1"/>
    <xf numFmtId="44" fontId="4" fillId="2" borderId="11" xfId="0" applyNumberFormat="1" applyFont="1" applyFill="1" applyBorder="1"/>
    <xf numFmtId="0" fontId="0" fillId="0" borderId="0" xfId="0" applyAlignment="1">
      <alignment horizontal="left"/>
    </xf>
    <xf numFmtId="44" fontId="0" fillId="0" borderId="15" xfId="1" applyFont="1" applyBorder="1"/>
    <xf numFmtId="44" fontId="4" fillId="3" borderId="4" xfId="1" applyFont="1" applyFill="1" applyBorder="1"/>
    <xf numFmtId="8" fontId="8" fillId="0" borderId="0" xfId="7" applyNumberFormat="1" applyFont="1" applyBorder="1"/>
    <xf numFmtId="0" fontId="0" fillId="0" borderId="0" xfId="0" applyBorder="1"/>
    <xf numFmtId="44" fontId="0" fillId="0" borderId="0" xfId="7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2" applyBorder="1" applyAlignment="1">
      <alignment horizontal="left"/>
    </xf>
  </cellXfs>
  <cellStyles count="8">
    <cellStyle name="Currency" xfId="1" builtinId="4"/>
    <cellStyle name="Currency 2" xfId="3" xr:uid="{00000000-0005-0000-0000-000001000000}"/>
    <cellStyle name="Currency 3" xfId="5" xr:uid="{00000000-0005-0000-0000-000002000000}"/>
    <cellStyle name="Currency 4" xfId="7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768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595312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71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29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1162050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66674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1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57149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1104900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924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</xdr:col>
      <xdr:colOff>9526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2197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1123950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4484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68"/>
  <sheetViews>
    <sheetView workbookViewId="0">
      <selection activeCell="D8" sqref="D8"/>
    </sheetView>
  </sheetViews>
  <sheetFormatPr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1" spans="1:3" s="1" customFormat="1" x14ac:dyDescent="0.25">
      <c r="A1"/>
    </row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68" t="s">
        <v>68</v>
      </c>
      <c r="B6" s="69"/>
      <c r="C6" s="70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11" t="s">
        <v>0</v>
      </c>
      <c r="B8" s="12" t="s">
        <v>5</v>
      </c>
      <c r="C8" s="13" t="s">
        <v>6</v>
      </c>
    </row>
    <row r="9" spans="1:3" x14ac:dyDescent="0.25">
      <c r="A9" s="57" t="s">
        <v>0</v>
      </c>
      <c r="B9" s="58" t="s">
        <v>32</v>
      </c>
      <c r="C9" s="57" t="s">
        <v>33</v>
      </c>
    </row>
    <row r="10" spans="1:3" x14ac:dyDescent="0.25">
      <c r="A10" s="1" t="s">
        <v>34</v>
      </c>
      <c r="B10" s="49">
        <v>1453119.2</v>
      </c>
      <c r="C10" s="59">
        <f>B10*1.2</f>
        <v>1743743.0399999998</v>
      </c>
    </row>
    <row r="11" spans="1:3" x14ac:dyDescent="0.25">
      <c r="A11" s="1" t="s">
        <v>35</v>
      </c>
      <c r="B11" s="49">
        <v>1193750</v>
      </c>
      <c r="C11" s="59">
        <f>B11*1.2</f>
        <v>1432500</v>
      </c>
    </row>
    <row r="12" spans="1:3" x14ac:dyDescent="0.25">
      <c r="A12" s="1" t="s">
        <v>7</v>
      </c>
      <c r="B12" s="49">
        <v>1019730.56</v>
      </c>
      <c r="C12" s="59">
        <f>B12*1.2</f>
        <v>1223676.672</v>
      </c>
    </row>
    <row r="13" spans="1:3" s="1" customFormat="1" x14ac:dyDescent="0.25">
      <c r="A13" s="1" t="s">
        <v>36</v>
      </c>
      <c r="B13" s="49">
        <v>900000</v>
      </c>
      <c r="C13" s="59">
        <f>B13*1.2</f>
        <v>1080000</v>
      </c>
    </row>
    <row r="14" spans="1:3" x14ac:dyDescent="0.25">
      <c r="A14" s="1" t="s">
        <v>37</v>
      </c>
      <c r="B14" s="49">
        <v>900000</v>
      </c>
      <c r="C14" s="59">
        <f>B14*1.2</f>
        <v>1080000</v>
      </c>
    </row>
    <row r="15" spans="1:3" s="1" customFormat="1" x14ac:dyDescent="0.25">
      <c r="A15" s="1" t="s">
        <v>18</v>
      </c>
      <c r="B15" s="49">
        <f>C15/1.2</f>
        <v>530747.91666666674</v>
      </c>
      <c r="C15" s="59">
        <v>636897.5</v>
      </c>
    </row>
    <row r="16" spans="1:3" x14ac:dyDescent="0.25">
      <c r="A16" s="1" t="s">
        <v>8</v>
      </c>
      <c r="B16" s="49">
        <v>441090.41999999993</v>
      </c>
      <c r="C16" s="59">
        <f t="shared" ref="C16:C47" si="0">B16*1.2</f>
        <v>529308.50399999984</v>
      </c>
    </row>
    <row r="17" spans="1:3" x14ac:dyDescent="0.25">
      <c r="A17" s="1" t="s">
        <v>38</v>
      </c>
      <c r="B17" s="49">
        <v>293250</v>
      </c>
      <c r="C17" s="59">
        <f t="shared" si="0"/>
        <v>351900</v>
      </c>
    </row>
    <row r="18" spans="1:3" x14ac:dyDescent="0.25">
      <c r="A18" s="1" t="s">
        <v>39</v>
      </c>
      <c r="B18" s="49">
        <v>288000</v>
      </c>
      <c r="C18" s="59">
        <f t="shared" si="0"/>
        <v>345600</v>
      </c>
    </row>
    <row r="19" spans="1:3" x14ac:dyDescent="0.25">
      <c r="A19" s="1" t="s">
        <v>1</v>
      </c>
      <c r="B19" s="49">
        <v>264503.59999999998</v>
      </c>
      <c r="C19" s="59">
        <f t="shared" si="0"/>
        <v>317404.31999999995</v>
      </c>
    </row>
    <row r="20" spans="1:3" x14ac:dyDescent="0.25">
      <c r="A20" s="1" t="s">
        <v>40</v>
      </c>
      <c r="B20" s="49">
        <v>228751.40000000002</v>
      </c>
      <c r="C20" s="59">
        <f t="shared" si="0"/>
        <v>274501.68</v>
      </c>
    </row>
    <row r="21" spans="1:3" x14ac:dyDescent="0.25">
      <c r="A21" s="1" t="s">
        <v>24</v>
      </c>
      <c r="B21" s="49">
        <v>196838.49</v>
      </c>
      <c r="C21" s="59">
        <f t="shared" si="0"/>
        <v>236206.18799999997</v>
      </c>
    </row>
    <row r="22" spans="1:3" x14ac:dyDescent="0.25">
      <c r="A22" s="1" t="s">
        <v>41</v>
      </c>
      <c r="B22" s="49">
        <v>192000</v>
      </c>
      <c r="C22" s="59">
        <f t="shared" si="0"/>
        <v>230400</v>
      </c>
    </row>
    <row r="23" spans="1:3" x14ac:dyDescent="0.25">
      <c r="A23" s="1" t="s">
        <v>42</v>
      </c>
      <c r="B23" s="49">
        <v>174531.25</v>
      </c>
      <c r="C23" s="59">
        <f t="shared" si="0"/>
        <v>209437.5</v>
      </c>
    </row>
    <row r="24" spans="1:3" x14ac:dyDescent="0.25">
      <c r="A24" s="1" t="s">
        <v>18</v>
      </c>
      <c r="B24" s="49">
        <v>155280.82999999987</v>
      </c>
      <c r="C24" s="59">
        <f t="shared" si="0"/>
        <v>186336.99599999984</v>
      </c>
    </row>
    <row r="25" spans="1:3" x14ac:dyDescent="0.25">
      <c r="A25" s="1" t="s">
        <v>43</v>
      </c>
      <c r="B25" s="49">
        <v>143500</v>
      </c>
      <c r="C25" s="59">
        <f t="shared" si="0"/>
        <v>172200</v>
      </c>
    </row>
    <row r="26" spans="1:3" x14ac:dyDescent="0.25">
      <c r="A26" s="1" t="s">
        <v>15</v>
      </c>
      <c r="B26" s="49">
        <v>140941.34</v>
      </c>
      <c r="C26" s="59">
        <f t="shared" si="0"/>
        <v>169129.60799999998</v>
      </c>
    </row>
    <row r="27" spans="1:3" x14ac:dyDescent="0.25">
      <c r="A27" s="1" t="s">
        <v>16</v>
      </c>
      <c r="B27" s="49">
        <v>116753.5</v>
      </c>
      <c r="C27" s="59">
        <f t="shared" si="0"/>
        <v>140104.19999999998</v>
      </c>
    </row>
    <row r="28" spans="1:3" x14ac:dyDescent="0.25">
      <c r="A28" s="1" t="s">
        <v>25</v>
      </c>
      <c r="B28" s="49">
        <v>111748.64</v>
      </c>
      <c r="C28" s="59">
        <f t="shared" si="0"/>
        <v>134098.36799999999</v>
      </c>
    </row>
    <row r="29" spans="1:3" x14ac:dyDescent="0.25">
      <c r="A29" s="1" t="s">
        <v>3</v>
      </c>
      <c r="B29" s="49">
        <v>98139.760000000009</v>
      </c>
      <c r="C29" s="59">
        <f t="shared" si="0"/>
        <v>117767.71200000001</v>
      </c>
    </row>
    <row r="30" spans="1:3" x14ac:dyDescent="0.25">
      <c r="A30" s="1" t="s">
        <v>44</v>
      </c>
      <c r="B30" s="49">
        <v>95532</v>
      </c>
      <c r="C30" s="59">
        <f t="shared" si="0"/>
        <v>114638.39999999999</v>
      </c>
    </row>
    <row r="31" spans="1:3" x14ac:dyDescent="0.25">
      <c r="A31" s="1" t="s">
        <v>45</v>
      </c>
      <c r="B31" s="49">
        <v>85200</v>
      </c>
      <c r="C31" s="59">
        <f t="shared" si="0"/>
        <v>102240</v>
      </c>
    </row>
    <row r="32" spans="1:3" x14ac:dyDescent="0.25">
      <c r="A32" s="1" t="s">
        <v>46</v>
      </c>
      <c r="B32" s="49">
        <v>82085.05</v>
      </c>
      <c r="C32" s="59">
        <f t="shared" si="0"/>
        <v>98502.06</v>
      </c>
    </row>
    <row r="33" spans="1:3" x14ac:dyDescent="0.25">
      <c r="A33" s="1" t="s">
        <v>47</v>
      </c>
      <c r="B33" s="49">
        <v>75000</v>
      </c>
      <c r="C33" s="59">
        <f t="shared" si="0"/>
        <v>90000</v>
      </c>
    </row>
    <row r="34" spans="1:3" x14ac:dyDescent="0.25">
      <c r="A34" s="1" t="s">
        <v>17</v>
      </c>
      <c r="B34" s="49">
        <v>72942.179999999993</v>
      </c>
      <c r="C34" s="59">
        <f t="shared" si="0"/>
        <v>87530.615999999995</v>
      </c>
    </row>
    <row r="35" spans="1:3" x14ac:dyDescent="0.25">
      <c r="A35" s="1" t="s">
        <v>48</v>
      </c>
      <c r="B35" s="49">
        <v>69613.779999999984</v>
      </c>
      <c r="C35" s="59">
        <f t="shared" si="0"/>
        <v>83536.535999999978</v>
      </c>
    </row>
    <row r="36" spans="1:3" x14ac:dyDescent="0.25">
      <c r="A36" s="1" t="s">
        <v>49</v>
      </c>
      <c r="B36" s="49">
        <v>61861.75</v>
      </c>
      <c r="C36" s="59">
        <f t="shared" si="0"/>
        <v>74234.099999999991</v>
      </c>
    </row>
    <row r="37" spans="1:3" x14ac:dyDescent="0.25">
      <c r="A37" s="1" t="s">
        <v>50</v>
      </c>
      <c r="B37" s="49">
        <v>60000</v>
      </c>
      <c r="C37" s="59">
        <f t="shared" si="0"/>
        <v>72000</v>
      </c>
    </row>
    <row r="38" spans="1:3" x14ac:dyDescent="0.25">
      <c r="A38" s="1" t="s">
        <v>51</v>
      </c>
      <c r="B38" s="49">
        <v>57000</v>
      </c>
      <c r="C38" s="59">
        <f t="shared" si="0"/>
        <v>68400</v>
      </c>
    </row>
    <row r="39" spans="1:3" x14ac:dyDescent="0.25">
      <c r="A39" s="1" t="s">
        <v>52</v>
      </c>
      <c r="B39" s="49">
        <v>56531.25</v>
      </c>
      <c r="C39" s="59">
        <f t="shared" si="0"/>
        <v>67837.5</v>
      </c>
    </row>
    <row r="40" spans="1:3" x14ac:dyDescent="0.25">
      <c r="A40" s="1" t="s">
        <v>20</v>
      </c>
      <c r="B40" s="49">
        <v>55890.38</v>
      </c>
      <c r="C40" s="59">
        <f t="shared" si="0"/>
        <v>67068.455999999991</v>
      </c>
    </row>
    <row r="41" spans="1:3" x14ac:dyDescent="0.25">
      <c r="A41" s="1" t="s">
        <v>22</v>
      </c>
      <c r="B41" s="49">
        <v>55272.749999999993</v>
      </c>
      <c r="C41" s="59">
        <f t="shared" si="0"/>
        <v>66327.299999999988</v>
      </c>
    </row>
    <row r="42" spans="1:3" x14ac:dyDescent="0.25">
      <c r="A42" s="1" t="s">
        <v>53</v>
      </c>
      <c r="B42" s="49">
        <v>55000</v>
      </c>
      <c r="C42" s="59">
        <f t="shared" si="0"/>
        <v>66000</v>
      </c>
    </row>
    <row r="43" spans="1:3" x14ac:dyDescent="0.25">
      <c r="A43" s="1" t="s">
        <v>54</v>
      </c>
      <c r="B43" s="49">
        <v>54696.930000000008</v>
      </c>
      <c r="C43" s="59">
        <f t="shared" si="0"/>
        <v>65636.316000000006</v>
      </c>
    </row>
    <row r="44" spans="1:3" x14ac:dyDescent="0.25">
      <c r="A44" s="1" t="s">
        <v>55</v>
      </c>
      <c r="B44" s="49">
        <v>52000</v>
      </c>
      <c r="C44" s="59">
        <f t="shared" si="0"/>
        <v>62400</v>
      </c>
    </row>
    <row r="45" spans="1:3" x14ac:dyDescent="0.25">
      <c r="A45" s="1" t="s">
        <v>56</v>
      </c>
      <c r="B45" s="49">
        <v>51375.400000000009</v>
      </c>
      <c r="C45" s="59">
        <f t="shared" si="0"/>
        <v>61650.48000000001</v>
      </c>
    </row>
    <row r="46" spans="1:3" x14ac:dyDescent="0.25">
      <c r="A46" s="1" t="s">
        <v>23</v>
      </c>
      <c r="B46" s="49">
        <v>50604</v>
      </c>
      <c r="C46" s="59">
        <f t="shared" si="0"/>
        <v>60724.799999999996</v>
      </c>
    </row>
    <row r="47" spans="1:3" x14ac:dyDescent="0.25">
      <c r="A47" s="1" t="s">
        <v>57</v>
      </c>
      <c r="B47" s="49">
        <v>46980</v>
      </c>
      <c r="C47" s="59">
        <f t="shared" si="0"/>
        <v>56376</v>
      </c>
    </row>
    <row r="48" spans="1:3" x14ac:dyDescent="0.25">
      <c r="A48" s="1" t="s">
        <v>58</v>
      </c>
      <c r="B48" s="49">
        <v>46655</v>
      </c>
      <c r="C48" s="59">
        <f t="shared" ref="C48:C67" si="1">B48*1.2</f>
        <v>55986</v>
      </c>
    </row>
    <row r="49" spans="1:3" x14ac:dyDescent="0.25">
      <c r="A49" s="1" t="s">
        <v>59</v>
      </c>
      <c r="B49" s="49">
        <v>46527.72</v>
      </c>
      <c r="C49" s="59">
        <f t="shared" si="1"/>
        <v>55833.264000000003</v>
      </c>
    </row>
    <row r="50" spans="1:3" x14ac:dyDescent="0.25">
      <c r="A50" s="1" t="s">
        <v>4</v>
      </c>
      <c r="B50" s="49">
        <v>45258.309999999983</v>
      </c>
      <c r="C50" s="59">
        <f t="shared" si="1"/>
        <v>54309.97199999998</v>
      </c>
    </row>
    <row r="51" spans="1:3" x14ac:dyDescent="0.25">
      <c r="A51" s="1" t="s">
        <v>60</v>
      </c>
      <c r="B51" s="49">
        <v>43773</v>
      </c>
      <c r="C51" s="59">
        <f t="shared" si="1"/>
        <v>52527.6</v>
      </c>
    </row>
    <row r="52" spans="1:3" x14ac:dyDescent="0.25">
      <c r="A52" s="1" t="s">
        <v>26</v>
      </c>
      <c r="B52" s="49">
        <v>40000</v>
      </c>
      <c r="C52" s="59">
        <f t="shared" si="1"/>
        <v>48000</v>
      </c>
    </row>
    <row r="53" spans="1:3" x14ac:dyDescent="0.25">
      <c r="A53" s="1" t="s">
        <v>61</v>
      </c>
      <c r="B53" s="49">
        <v>37296</v>
      </c>
      <c r="C53" s="59">
        <f t="shared" si="1"/>
        <v>44755.199999999997</v>
      </c>
    </row>
    <row r="54" spans="1:3" x14ac:dyDescent="0.25">
      <c r="A54" s="1" t="s">
        <v>62</v>
      </c>
      <c r="B54" s="49">
        <v>35931.75</v>
      </c>
      <c r="C54" s="59">
        <f t="shared" si="1"/>
        <v>43118.1</v>
      </c>
    </row>
    <row r="55" spans="1:3" x14ac:dyDescent="0.25">
      <c r="A55" s="1" t="s">
        <v>11</v>
      </c>
      <c r="B55" s="49">
        <v>35082.44</v>
      </c>
      <c r="C55" s="59">
        <f t="shared" si="1"/>
        <v>42098.928</v>
      </c>
    </row>
    <row r="56" spans="1:3" x14ac:dyDescent="0.25">
      <c r="A56" s="1" t="s">
        <v>31</v>
      </c>
      <c r="B56" s="49">
        <v>35000</v>
      </c>
      <c r="C56" s="59">
        <f t="shared" si="1"/>
        <v>42000</v>
      </c>
    </row>
    <row r="57" spans="1:3" x14ac:dyDescent="0.25">
      <c r="A57" s="1" t="s">
        <v>21</v>
      </c>
      <c r="B57" s="49">
        <v>34082.31</v>
      </c>
      <c r="C57" s="59">
        <f t="shared" si="1"/>
        <v>40898.771999999997</v>
      </c>
    </row>
    <row r="58" spans="1:3" x14ac:dyDescent="0.25">
      <c r="A58" s="1" t="s">
        <v>63</v>
      </c>
      <c r="B58" s="49">
        <v>34000</v>
      </c>
      <c r="C58" s="59">
        <f t="shared" si="1"/>
        <v>40800</v>
      </c>
    </row>
    <row r="59" spans="1:3" x14ac:dyDescent="0.25">
      <c r="A59" s="1" t="s">
        <v>64</v>
      </c>
      <c r="B59" s="49">
        <v>33633.599999999999</v>
      </c>
      <c r="C59" s="59">
        <f t="shared" si="1"/>
        <v>40360.32</v>
      </c>
    </row>
    <row r="60" spans="1:3" x14ac:dyDescent="0.25">
      <c r="A60" s="1" t="s">
        <v>2</v>
      </c>
      <c r="B60" s="49">
        <v>31628.910000000025</v>
      </c>
      <c r="C60" s="59">
        <f t="shared" si="1"/>
        <v>37954.692000000032</v>
      </c>
    </row>
    <row r="61" spans="1:3" x14ac:dyDescent="0.25">
      <c r="A61" s="1" t="s">
        <v>19</v>
      </c>
      <c r="B61" s="49">
        <v>31565.200000000001</v>
      </c>
      <c r="C61" s="59">
        <f t="shared" si="1"/>
        <v>37878.239999999998</v>
      </c>
    </row>
    <row r="62" spans="1:3" x14ac:dyDescent="0.25">
      <c r="A62" s="1" t="s">
        <v>28</v>
      </c>
      <c r="B62" s="49">
        <v>27655.599999999999</v>
      </c>
      <c r="C62" s="59">
        <f t="shared" si="1"/>
        <v>33186.719999999994</v>
      </c>
    </row>
    <row r="63" spans="1:3" x14ac:dyDescent="0.25">
      <c r="A63" s="1" t="s">
        <v>30</v>
      </c>
      <c r="B63" s="49">
        <v>25730.870000000003</v>
      </c>
      <c r="C63" s="59">
        <f t="shared" si="1"/>
        <v>30877.044000000002</v>
      </c>
    </row>
    <row r="64" spans="1:3" x14ac:dyDescent="0.25">
      <c r="A64" s="1" t="s">
        <v>65</v>
      </c>
      <c r="B64" s="49">
        <v>23000</v>
      </c>
      <c r="C64" s="59">
        <f t="shared" si="1"/>
        <v>27600</v>
      </c>
    </row>
    <row r="65" spans="1:3" x14ac:dyDescent="0.25">
      <c r="A65" s="1" t="s">
        <v>66</v>
      </c>
      <c r="B65" s="49">
        <v>22400</v>
      </c>
      <c r="C65" s="59">
        <f t="shared" si="1"/>
        <v>26880</v>
      </c>
    </row>
    <row r="66" spans="1:3" x14ac:dyDescent="0.25">
      <c r="A66" s="1" t="s">
        <v>29</v>
      </c>
      <c r="B66" s="49">
        <v>21804.2</v>
      </c>
      <c r="C66" s="59">
        <f t="shared" si="1"/>
        <v>26165.040000000001</v>
      </c>
    </row>
    <row r="67" spans="1:3" ht="15.75" thickBot="1" x14ac:dyDescent="0.3">
      <c r="A67" s="1" t="s">
        <v>67</v>
      </c>
      <c r="B67" s="49">
        <v>21396.400000000001</v>
      </c>
      <c r="C67" s="59">
        <f t="shared" si="1"/>
        <v>25675.68</v>
      </c>
    </row>
    <row r="68" spans="1:3" ht="15.75" thickBot="1" x14ac:dyDescent="0.3">
      <c r="A68" s="8" t="s">
        <v>14</v>
      </c>
      <c r="B68" s="15">
        <f>SUM(B10:B67)</f>
        <v>10652683.686666667</v>
      </c>
      <c r="C68" s="15">
        <f>SUM(C10:C67)</f>
        <v>12783220.423999997</v>
      </c>
    </row>
  </sheetData>
  <sortState xmlns:xlrd2="http://schemas.microsoft.com/office/spreadsheetml/2017/richdata2" ref="A10:C67">
    <sortCondition descending="1" ref="C10:C67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5:C36"/>
  <sheetViews>
    <sheetView zoomScaleNormal="100" workbookViewId="0">
      <selection activeCell="A11" sqref="A11"/>
    </sheetView>
  </sheetViews>
  <sheetFormatPr defaultRowHeight="15" x14ac:dyDescent="0.25"/>
  <cols>
    <col min="1" max="1" width="43.140625" customWidth="1"/>
    <col min="2" max="2" width="19.28515625" bestFit="1" customWidth="1"/>
    <col min="3" max="3" width="18.140625" bestFit="1" customWidth="1"/>
    <col min="4" max="4" width="0.140625" customWidth="1"/>
    <col min="5" max="9" width="9.140625" customWidth="1"/>
  </cols>
  <sheetData>
    <row r="5" spans="1:3" ht="15.75" thickBot="1" x14ac:dyDescent="0.3"/>
    <row r="6" spans="1:3" ht="15.75" thickBot="1" x14ac:dyDescent="0.3">
      <c r="A6" s="17" t="s">
        <v>77</v>
      </c>
      <c r="B6" s="18"/>
      <c r="C6" s="19"/>
    </row>
    <row r="7" spans="1:3" s="1" customFormat="1" ht="15.75" thickBot="1" x14ac:dyDescent="0.3">
      <c r="A7" s="20"/>
      <c r="B7" s="21"/>
      <c r="C7" s="21"/>
    </row>
    <row r="8" spans="1:3" s="1" customFormat="1" ht="15.75" thickBot="1" x14ac:dyDescent="0.3">
      <c r="A8" s="5" t="s">
        <v>0</v>
      </c>
      <c r="B8" s="6" t="s">
        <v>10</v>
      </c>
      <c r="C8" s="7" t="s">
        <v>6</v>
      </c>
    </row>
    <row r="9" spans="1:3" x14ac:dyDescent="0.25">
      <c r="A9" s="1" t="s">
        <v>41</v>
      </c>
      <c r="B9" s="49">
        <v>1129296.95</v>
      </c>
      <c r="C9" s="39">
        <f t="shared" ref="C9:C35" si="0">B9*1.2</f>
        <v>1355156.3399999999</v>
      </c>
    </row>
    <row r="10" spans="1:3" x14ac:dyDescent="0.25">
      <c r="A10" s="1" t="s">
        <v>39</v>
      </c>
      <c r="B10" s="49">
        <v>443002</v>
      </c>
      <c r="C10" s="39">
        <f t="shared" si="0"/>
        <v>531602.4</v>
      </c>
    </row>
    <row r="11" spans="1:3" x14ac:dyDescent="0.25">
      <c r="A11" s="1" t="s">
        <v>18</v>
      </c>
      <c r="B11" s="49">
        <v>332057.05000000057</v>
      </c>
      <c r="C11" s="39">
        <f t="shared" si="0"/>
        <v>398468.46000000066</v>
      </c>
    </row>
    <row r="12" spans="1:3" x14ac:dyDescent="0.25">
      <c r="A12" s="1" t="s">
        <v>131</v>
      </c>
      <c r="B12" s="49">
        <v>239786</v>
      </c>
      <c r="C12" s="39">
        <f t="shared" si="0"/>
        <v>287743.2</v>
      </c>
    </row>
    <row r="13" spans="1:3" x14ac:dyDescent="0.25">
      <c r="A13" s="1" t="s">
        <v>177</v>
      </c>
      <c r="B13" s="49">
        <v>203724</v>
      </c>
      <c r="C13" s="39">
        <f t="shared" si="0"/>
        <v>244468.8</v>
      </c>
    </row>
    <row r="14" spans="1:3" x14ac:dyDescent="0.25">
      <c r="A14" s="1" t="s">
        <v>173</v>
      </c>
      <c r="B14" s="49">
        <v>184873.07</v>
      </c>
      <c r="C14" s="39">
        <f t="shared" si="0"/>
        <v>221847.68400000001</v>
      </c>
    </row>
    <row r="15" spans="1:3" x14ac:dyDescent="0.25">
      <c r="A15" s="1" t="s">
        <v>1</v>
      </c>
      <c r="B15" s="49">
        <v>162626</v>
      </c>
      <c r="C15" s="39">
        <f t="shared" si="0"/>
        <v>195151.19999999998</v>
      </c>
    </row>
    <row r="16" spans="1:3" x14ac:dyDescent="0.25">
      <c r="A16" s="1" t="s">
        <v>178</v>
      </c>
      <c r="B16" s="49">
        <v>146500</v>
      </c>
      <c r="C16" s="39">
        <f t="shared" si="0"/>
        <v>175800</v>
      </c>
    </row>
    <row r="17" spans="1:3" x14ac:dyDescent="0.25">
      <c r="A17" s="1" t="s">
        <v>179</v>
      </c>
      <c r="B17" s="49">
        <v>135703.6</v>
      </c>
      <c r="C17" s="39">
        <f t="shared" si="0"/>
        <v>162844.32</v>
      </c>
    </row>
    <row r="18" spans="1:3" x14ac:dyDescent="0.25">
      <c r="A18" s="1" t="s">
        <v>180</v>
      </c>
      <c r="B18" s="49">
        <v>120857.13</v>
      </c>
      <c r="C18" s="39">
        <f t="shared" si="0"/>
        <v>145028.55600000001</v>
      </c>
    </row>
    <row r="19" spans="1:3" x14ac:dyDescent="0.25">
      <c r="A19" s="1" t="s">
        <v>139</v>
      </c>
      <c r="B19" s="49">
        <v>100731.20000000001</v>
      </c>
      <c r="C19" s="39">
        <f t="shared" si="0"/>
        <v>120877.44</v>
      </c>
    </row>
    <row r="20" spans="1:3" x14ac:dyDescent="0.25">
      <c r="A20" s="1" t="s">
        <v>115</v>
      </c>
      <c r="B20" s="49">
        <v>90000</v>
      </c>
      <c r="C20" s="39">
        <f t="shared" si="0"/>
        <v>108000</v>
      </c>
    </row>
    <row r="21" spans="1:3" x14ac:dyDescent="0.25">
      <c r="A21" s="1" t="s">
        <v>2</v>
      </c>
      <c r="B21" s="49">
        <v>86640.99000000002</v>
      </c>
      <c r="C21" s="39">
        <f t="shared" si="0"/>
        <v>103969.18800000002</v>
      </c>
    </row>
    <row r="22" spans="1:3" x14ac:dyDescent="0.25">
      <c r="A22" s="1" t="s">
        <v>11</v>
      </c>
      <c r="B22" s="49">
        <v>75719.460000000021</v>
      </c>
      <c r="C22" s="39">
        <f t="shared" si="0"/>
        <v>90863.352000000028</v>
      </c>
    </row>
    <row r="23" spans="1:3" x14ac:dyDescent="0.25">
      <c r="A23" s="1" t="s">
        <v>91</v>
      </c>
      <c r="B23" s="49">
        <v>73000</v>
      </c>
      <c r="C23" s="39">
        <f t="shared" si="0"/>
        <v>87600</v>
      </c>
    </row>
    <row r="24" spans="1:3" s="1" customFormat="1" x14ac:dyDescent="0.25">
      <c r="A24" s="1" t="s">
        <v>181</v>
      </c>
      <c r="B24" s="49">
        <v>60588</v>
      </c>
      <c r="C24" s="39">
        <f t="shared" si="0"/>
        <v>72705.599999999991</v>
      </c>
    </row>
    <row r="25" spans="1:3" s="1" customFormat="1" x14ac:dyDescent="0.25">
      <c r="A25" s="1" t="s">
        <v>112</v>
      </c>
      <c r="B25" s="49">
        <v>54687.5</v>
      </c>
      <c r="C25" s="39">
        <f t="shared" si="0"/>
        <v>65625</v>
      </c>
    </row>
    <row r="26" spans="1:3" s="1" customFormat="1" x14ac:dyDescent="0.25">
      <c r="A26" s="1" t="s">
        <v>86</v>
      </c>
      <c r="B26" s="49">
        <v>40000</v>
      </c>
      <c r="C26" s="39">
        <f t="shared" si="0"/>
        <v>48000</v>
      </c>
    </row>
    <row r="27" spans="1:3" s="1" customFormat="1" x14ac:dyDescent="0.25">
      <c r="A27" s="1" t="s">
        <v>137</v>
      </c>
      <c r="B27" s="49">
        <v>39775.379999999997</v>
      </c>
      <c r="C27" s="39">
        <f t="shared" si="0"/>
        <v>47730.455999999998</v>
      </c>
    </row>
    <row r="28" spans="1:3" s="1" customFormat="1" x14ac:dyDescent="0.25">
      <c r="A28" s="1" t="s">
        <v>4</v>
      </c>
      <c r="B28" s="49">
        <v>33372.899999999994</v>
      </c>
      <c r="C28" s="39">
        <f t="shared" si="0"/>
        <v>40047.479999999989</v>
      </c>
    </row>
    <row r="29" spans="1:3" s="1" customFormat="1" x14ac:dyDescent="0.25">
      <c r="A29" s="1" t="s">
        <v>182</v>
      </c>
      <c r="B29" s="49">
        <v>30121.89</v>
      </c>
      <c r="C29" s="39">
        <f t="shared" si="0"/>
        <v>36146.267999999996</v>
      </c>
    </row>
    <row r="30" spans="1:3" s="1" customFormat="1" x14ac:dyDescent="0.25">
      <c r="A30" s="1" t="s">
        <v>183</v>
      </c>
      <c r="B30" s="49">
        <v>28744.799999999999</v>
      </c>
      <c r="C30" s="39">
        <f t="shared" si="0"/>
        <v>34493.759999999995</v>
      </c>
    </row>
    <row r="31" spans="1:3" s="1" customFormat="1" x14ac:dyDescent="0.25">
      <c r="A31" s="1" t="s">
        <v>82</v>
      </c>
      <c r="B31" s="49">
        <v>28429.48</v>
      </c>
      <c r="C31" s="39">
        <f t="shared" si="0"/>
        <v>34115.375999999997</v>
      </c>
    </row>
    <row r="32" spans="1:3" s="1" customFormat="1" x14ac:dyDescent="0.25">
      <c r="A32" s="1" t="s">
        <v>43</v>
      </c>
      <c r="B32" s="49">
        <v>28300</v>
      </c>
      <c r="C32" s="39">
        <f t="shared" si="0"/>
        <v>33960</v>
      </c>
    </row>
    <row r="33" spans="1:3" s="1" customFormat="1" x14ac:dyDescent="0.25">
      <c r="A33" s="1" t="s">
        <v>184</v>
      </c>
      <c r="B33" s="49">
        <v>27089.88</v>
      </c>
      <c r="C33" s="39">
        <f t="shared" si="0"/>
        <v>32507.856</v>
      </c>
    </row>
    <row r="34" spans="1:3" s="1" customFormat="1" x14ac:dyDescent="0.25">
      <c r="A34" s="1" t="s">
        <v>185</v>
      </c>
      <c r="B34" s="49">
        <v>27066.679999999997</v>
      </c>
      <c r="C34" s="39">
        <f t="shared" si="0"/>
        <v>32480.015999999996</v>
      </c>
    </row>
    <row r="35" spans="1:3" s="1" customFormat="1" ht="15.75" thickBot="1" x14ac:dyDescent="0.3">
      <c r="A35" s="66" t="s">
        <v>17</v>
      </c>
      <c r="B35" s="67">
        <v>24870.980000000003</v>
      </c>
      <c r="C35" s="39">
        <f t="shared" si="0"/>
        <v>29845.176000000003</v>
      </c>
    </row>
    <row r="36" spans="1:3" ht="15.75" thickBot="1" x14ac:dyDescent="0.3">
      <c r="A36" s="50" t="s">
        <v>27</v>
      </c>
      <c r="B36" s="51">
        <f>SUM(B9:B35)</f>
        <v>3947564.9400000004</v>
      </c>
      <c r="C36" s="52">
        <f>SUM(C9:C35)</f>
        <v>4737077.9279999994</v>
      </c>
    </row>
  </sheetData>
  <sortState xmlns:xlrd2="http://schemas.microsoft.com/office/spreadsheetml/2017/richdata2" ref="A9:I437">
    <sortCondition descending="1" ref="B9:B437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C47"/>
  <sheetViews>
    <sheetView tabSelected="1" workbookViewId="0">
      <selection activeCell="D47" sqref="D47"/>
    </sheetView>
  </sheetViews>
  <sheetFormatPr defaultRowHeight="15" x14ac:dyDescent="0.25"/>
  <cols>
    <col min="1" max="1" width="54.140625" bestFit="1" customWidth="1"/>
    <col min="2" max="2" width="21" customWidth="1"/>
    <col min="3" max="3" width="19" customWidth="1"/>
  </cols>
  <sheetData>
    <row r="6" spans="1:3" ht="15.75" thickBot="1" x14ac:dyDescent="0.3"/>
    <row r="7" spans="1:3" s="1" customFormat="1" ht="15.75" thickBot="1" x14ac:dyDescent="0.3">
      <c r="A7" s="17" t="s">
        <v>78</v>
      </c>
      <c r="B7" s="18"/>
      <c r="C7" s="19"/>
    </row>
    <row r="8" spans="1:3" ht="15.75" thickBot="1" x14ac:dyDescent="0.3"/>
    <row r="9" spans="1:3" s="4" customFormat="1" ht="15.75" thickBot="1" x14ac:dyDescent="0.3">
      <c r="A9" s="22" t="s">
        <v>0</v>
      </c>
      <c r="B9" s="23" t="s">
        <v>12</v>
      </c>
      <c r="C9" s="22" t="s">
        <v>13</v>
      </c>
    </row>
    <row r="10" spans="1:3" x14ac:dyDescent="0.25">
      <c r="A10" s="53" t="s">
        <v>3</v>
      </c>
      <c r="B10" s="54">
        <v>468645.42</v>
      </c>
      <c r="C10" s="39">
        <f>B10*1.2</f>
        <v>562374.50399999996</v>
      </c>
    </row>
    <row r="11" spans="1:3" x14ac:dyDescent="0.25">
      <c r="A11" s="25" t="s">
        <v>18</v>
      </c>
      <c r="B11" s="54">
        <v>422545.45999999956</v>
      </c>
      <c r="C11" s="39">
        <f>B11*1.2</f>
        <v>507054.55199999944</v>
      </c>
    </row>
    <row r="12" spans="1:3" x14ac:dyDescent="0.25">
      <c r="A12" s="55" t="s">
        <v>121</v>
      </c>
      <c r="B12" s="54">
        <v>420770.82</v>
      </c>
      <c r="C12" s="39">
        <f>B12*1.2</f>
        <v>504924.984</v>
      </c>
    </row>
    <row r="13" spans="1:3" x14ac:dyDescent="0.25">
      <c r="A13" s="55" t="s">
        <v>186</v>
      </c>
      <c r="B13" s="54">
        <v>418382.33999999997</v>
      </c>
      <c r="C13" s="39">
        <f>B13*1.2</f>
        <v>502058.80799999996</v>
      </c>
    </row>
    <row r="14" spans="1:3" x14ac:dyDescent="0.25">
      <c r="A14" s="55" t="s">
        <v>23</v>
      </c>
      <c r="B14" s="54">
        <v>364000</v>
      </c>
      <c r="C14" s="39">
        <f>B14*1.2</f>
        <v>436800</v>
      </c>
    </row>
    <row r="15" spans="1:3" x14ac:dyDescent="0.25">
      <c r="A15" s="55" t="s">
        <v>139</v>
      </c>
      <c r="B15" s="54">
        <v>359323.15</v>
      </c>
      <c r="C15" s="39">
        <f>B15*1.2</f>
        <v>431187.78</v>
      </c>
    </row>
    <row r="16" spans="1:3" x14ac:dyDescent="0.25">
      <c r="A16" s="55" t="s">
        <v>187</v>
      </c>
      <c r="B16" s="54">
        <v>300000</v>
      </c>
      <c r="C16" s="39">
        <f>B16*1.2</f>
        <v>360000</v>
      </c>
    </row>
    <row r="17" spans="1:3" x14ac:dyDescent="0.25">
      <c r="A17" s="55" t="s">
        <v>82</v>
      </c>
      <c r="B17" s="54">
        <v>286979.75</v>
      </c>
      <c r="C17" s="39">
        <f>B17*1.2</f>
        <v>344375.7</v>
      </c>
    </row>
    <row r="18" spans="1:3" x14ac:dyDescent="0.25">
      <c r="A18" s="55" t="s">
        <v>1</v>
      </c>
      <c r="B18" s="54">
        <v>184550.1</v>
      </c>
      <c r="C18" s="39">
        <f>B18*1.2</f>
        <v>221460.12</v>
      </c>
    </row>
    <row r="19" spans="1:3" x14ac:dyDescent="0.25">
      <c r="A19" s="55" t="s">
        <v>122</v>
      </c>
      <c r="B19" s="54">
        <v>158005</v>
      </c>
      <c r="C19" s="39">
        <f>B19*1.2</f>
        <v>189606</v>
      </c>
    </row>
    <row r="20" spans="1:3" x14ac:dyDescent="0.25">
      <c r="A20" s="55" t="s">
        <v>188</v>
      </c>
      <c r="B20" s="54">
        <v>136548.72999999998</v>
      </c>
      <c r="C20" s="39">
        <f>B20*1.2</f>
        <v>163858.47599999997</v>
      </c>
    </row>
    <row r="21" spans="1:3" x14ac:dyDescent="0.25">
      <c r="A21" s="55" t="s">
        <v>96</v>
      </c>
      <c r="B21" s="54">
        <v>129149.20000000003</v>
      </c>
      <c r="C21" s="39">
        <f>B21*1.2</f>
        <v>154979.04000000004</v>
      </c>
    </row>
    <row r="22" spans="1:3" x14ac:dyDescent="0.25">
      <c r="A22" s="55" t="s">
        <v>189</v>
      </c>
      <c r="B22" s="54">
        <v>125000</v>
      </c>
      <c r="C22" s="39">
        <f>B22*1.2</f>
        <v>150000</v>
      </c>
    </row>
    <row r="23" spans="1:3" x14ac:dyDescent="0.25">
      <c r="A23" s="55" t="s">
        <v>29</v>
      </c>
      <c r="B23" s="54">
        <v>117143.90999999999</v>
      </c>
      <c r="C23" s="39">
        <f>B23*1.2</f>
        <v>140572.69199999998</v>
      </c>
    </row>
    <row r="24" spans="1:3" x14ac:dyDescent="0.25">
      <c r="A24" s="55" t="s">
        <v>40</v>
      </c>
      <c r="B24" s="54">
        <v>94116.13</v>
      </c>
      <c r="C24" s="39">
        <f>B24*1.2</f>
        <v>112939.356</v>
      </c>
    </row>
    <row r="25" spans="1:3" x14ac:dyDescent="0.25">
      <c r="A25" s="55" t="s">
        <v>141</v>
      </c>
      <c r="B25" s="54">
        <v>92625</v>
      </c>
      <c r="C25" s="39">
        <f>B25*1.2</f>
        <v>111150</v>
      </c>
    </row>
    <row r="26" spans="1:3" x14ac:dyDescent="0.25">
      <c r="A26" s="55" t="s">
        <v>106</v>
      </c>
      <c r="B26" s="54">
        <v>81290.5</v>
      </c>
      <c r="C26" s="39">
        <f>B26*1.2</f>
        <v>97548.599999999991</v>
      </c>
    </row>
    <row r="27" spans="1:3" s="1" customFormat="1" x14ac:dyDescent="0.25">
      <c r="A27" s="55" t="s">
        <v>190</v>
      </c>
      <c r="B27" s="54">
        <v>72267.37</v>
      </c>
      <c r="C27" s="39">
        <f>B27*1.2</f>
        <v>86720.843999999997</v>
      </c>
    </row>
    <row r="28" spans="1:3" s="1" customFormat="1" x14ac:dyDescent="0.25">
      <c r="A28" s="55" t="s">
        <v>25</v>
      </c>
      <c r="B28" s="54">
        <v>68005</v>
      </c>
      <c r="C28" s="39">
        <f>B28*1.2</f>
        <v>81606</v>
      </c>
    </row>
    <row r="29" spans="1:3" s="1" customFormat="1" x14ac:dyDescent="0.25">
      <c r="A29" s="55" t="s">
        <v>8</v>
      </c>
      <c r="B29" s="54">
        <v>56645.55</v>
      </c>
      <c r="C29" s="39">
        <f>B29*1.2</f>
        <v>67974.66</v>
      </c>
    </row>
    <row r="30" spans="1:3" s="1" customFormat="1" x14ac:dyDescent="0.25">
      <c r="A30" s="55" t="s">
        <v>131</v>
      </c>
      <c r="B30" s="54">
        <v>55880</v>
      </c>
      <c r="C30" s="39">
        <f>B30*1.2</f>
        <v>67056</v>
      </c>
    </row>
    <row r="31" spans="1:3" s="1" customFormat="1" x14ac:dyDescent="0.25">
      <c r="A31" s="55" t="s">
        <v>83</v>
      </c>
      <c r="B31" s="54">
        <v>50000</v>
      </c>
      <c r="C31" s="39">
        <f>B31*1.2</f>
        <v>60000</v>
      </c>
    </row>
    <row r="32" spans="1:3" s="1" customFormat="1" x14ac:dyDescent="0.25">
      <c r="A32" s="55" t="s">
        <v>2</v>
      </c>
      <c r="B32" s="54">
        <v>49047.269999999982</v>
      </c>
      <c r="C32" s="39">
        <f>B32*1.2</f>
        <v>58856.72399999998</v>
      </c>
    </row>
    <row r="33" spans="1:3" s="1" customFormat="1" x14ac:dyDescent="0.25">
      <c r="A33" s="55" t="s">
        <v>191</v>
      </c>
      <c r="B33" s="54">
        <v>49000</v>
      </c>
      <c r="C33" s="39">
        <f>B33*1.2</f>
        <v>58800</v>
      </c>
    </row>
    <row r="34" spans="1:3" s="1" customFormat="1" x14ac:dyDescent="0.25">
      <c r="A34" s="55" t="s">
        <v>11</v>
      </c>
      <c r="B34" s="54">
        <v>44156.860000000008</v>
      </c>
      <c r="C34" s="39">
        <f>B34*1.2</f>
        <v>52988.232000000011</v>
      </c>
    </row>
    <row r="35" spans="1:3" s="1" customFormat="1" x14ac:dyDescent="0.25">
      <c r="A35" s="55" t="s">
        <v>192</v>
      </c>
      <c r="B35" s="54">
        <v>43000</v>
      </c>
      <c r="C35" s="39">
        <f>B35*1.2</f>
        <v>51600</v>
      </c>
    </row>
    <row r="36" spans="1:3" s="1" customFormat="1" x14ac:dyDescent="0.25">
      <c r="A36" s="55" t="s">
        <v>193</v>
      </c>
      <c r="B36" s="54">
        <v>40000</v>
      </c>
      <c r="C36" s="39">
        <f>B36*1.2</f>
        <v>48000</v>
      </c>
    </row>
    <row r="37" spans="1:3" s="1" customFormat="1" x14ac:dyDescent="0.25">
      <c r="A37" s="55" t="s">
        <v>153</v>
      </c>
      <c r="B37" s="54">
        <v>35133.350000000006</v>
      </c>
      <c r="C37" s="39">
        <f>B37*1.2</f>
        <v>42160.020000000004</v>
      </c>
    </row>
    <row r="38" spans="1:3" s="1" customFormat="1" x14ac:dyDescent="0.25">
      <c r="A38" s="55" t="s">
        <v>109</v>
      </c>
      <c r="B38" s="54">
        <v>35000</v>
      </c>
      <c r="C38" s="39">
        <f>B38*1.2</f>
        <v>42000</v>
      </c>
    </row>
    <row r="39" spans="1:3" s="1" customFormat="1" x14ac:dyDescent="0.25">
      <c r="A39" s="55" t="s">
        <v>58</v>
      </c>
      <c r="B39" s="54">
        <v>30000</v>
      </c>
      <c r="C39" s="39">
        <f>B39*1.2</f>
        <v>36000</v>
      </c>
    </row>
    <row r="40" spans="1:3" s="1" customFormat="1" x14ac:dyDescent="0.25">
      <c r="A40" s="55" t="s">
        <v>194</v>
      </c>
      <c r="B40" s="54">
        <v>29600</v>
      </c>
      <c r="C40" s="39">
        <f>B40*1.2</f>
        <v>35520</v>
      </c>
    </row>
    <row r="41" spans="1:3" s="1" customFormat="1" x14ac:dyDescent="0.25">
      <c r="A41" s="55" t="s">
        <v>175</v>
      </c>
      <c r="B41" s="54">
        <v>29109</v>
      </c>
      <c r="C41" s="39">
        <f>B41*1.2</f>
        <v>34930.799999999996</v>
      </c>
    </row>
    <row r="42" spans="1:3" s="1" customFormat="1" x14ac:dyDescent="0.25">
      <c r="A42" s="55" t="s">
        <v>178</v>
      </c>
      <c r="B42" s="54">
        <v>28025</v>
      </c>
      <c r="C42" s="39">
        <f>B42*1.2</f>
        <v>33630</v>
      </c>
    </row>
    <row r="43" spans="1:3" s="1" customFormat="1" x14ac:dyDescent="0.25">
      <c r="A43" s="55" t="s">
        <v>99</v>
      </c>
      <c r="B43" s="54">
        <v>26987.57</v>
      </c>
      <c r="C43" s="39">
        <f>B43*1.2</f>
        <v>32385.083999999999</v>
      </c>
    </row>
    <row r="44" spans="1:3" s="1" customFormat="1" x14ac:dyDescent="0.25">
      <c r="A44" s="55" t="s">
        <v>172</v>
      </c>
      <c r="B44" s="54">
        <v>26775</v>
      </c>
      <c r="C44" s="39">
        <f>B44*1.2</f>
        <v>32130</v>
      </c>
    </row>
    <row r="45" spans="1:3" s="1" customFormat="1" x14ac:dyDescent="0.25">
      <c r="A45" s="55" t="s">
        <v>150</v>
      </c>
      <c r="B45" s="54">
        <v>24633.80999999999</v>
      </c>
      <c r="C45" s="39">
        <f>B45*1.2</f>
        <v>29560.571999999986</v>
      </c>
    </row>
    <row r="46" spans="1:3" s="1" customFormat="1" x14ac:dyDescent="0.25">
      <c r="A46" s="71" t="s">
        <v>195</v>
      </c>
      <c r="B46" s="54">
        <v>22200</v>
      </c>
      <c r="C46" s="39">
        <f>B46*1.2</f>
        <v>26640</v>
      </c>
    </row>
    <row r="47" spans="1:3" ht="15.75" thickBot="1" x14ac:dyDescent="0.3">
      <c r="A47" s="56" t="s">
        <v>14</v>
      </c>
      <c r="B47" s="47">
        <f>SUM(B10:B46)</f>
        <v>4974541.2899999991</v>
      </c>
      <c r="C47" s="48">
        <f>SUM(C10:C46)</f>
        <v>5969449.5479999976</v>
      </c>
    </row>
  </sheetData>
  <autoFilter ref="A9:C46" xr:uid="{DD774942-FE20-4BA9-8E1E-CE5BCE9215C6}">
    <sortState xmlns:xlrd2="http://schemas.microsoft.com/office/spreadsheetml/2017/richdata2" ref="A10:C46">
      <sortCondition descending="1" ref="C9:C46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6:C10"/>
  <sheetViews>
    <sheetView workbookViewId="0">
      <selection activeCell="H19" sqref="H19"/>
    </sheetView>
  </sheetViews>
  <sheetFormatPr defaultRowHeight="15" x14ac:dyDescent="0.25"/>
  <cols>
    <col min="1" max="1" width="68" bestFit="1" customWidth="1"/>
    <col min="2" max="2" width="18.85546875" bestFit="1" customWidth="1"/>
    <col min="3" max="3" width="17.85546875" bestFit="1" customWidth="1"/>
  </cols>
  <sheetData>
    <row r="6" spans="1:3" ht="15.75" thickBot="1" x14ac:dyDescent="0.3"/>
    <row r="7" spans="1:3" ht="15.75" thickBot="1" x14ac:dyDescent="0.3">
      <c r="A7" s="17" t="s">
        <v>79</v>
      </c>
      <c r="B7" s="18"/>
      <c r="C7" s="19"/>
    </row>
    <row r="8" spans="1:3" ht="15.75" thickBot="1" x14ac:dyDescent="0.3">
      <c r="A8" s="1"/>
      <c r="B8" s="1"/>
      <c r="C8" s="1"/>
    </row>
    <row r="9" spans="1:3" ht="15.75" thickBot="1" x14ac:dyDescent="0.3">
      <c r="A9" s="22" t="s">
        <v>0</v>
      </c>
      <c r="B9" s="23" t="s">
        <v>12</v>
      </c>
      <c r="C9" s="22" t="s">
        <v>13</v>
      </c>
    </row>
    <row r="10" spans="1:3" x14ac:dyDescent="0.25">
      <c r="C10" s="24" t="s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54"/>
  <sheetViews>
    <sheetView topLeftCell="A25" workbookViewId="0">
      <selection activeCell="C54" sqref="A54:C54"/>
    </sheetView>
  </sheetViews>
  <sheetFormatPr defaultRowHeight="15" x14ac:dyDescent="0.25"/>
  <cols>
    <col min="1" max="1" width="57" bestFit="1" customWidth="1"/>
    <col min="2" max="2" width="18.7109375" bestFit="1" customWidth="1"/>
    <col min="3" max="3" width="19.14062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x14ac:dyDescent="0.25"/>
    <row r="6" spans="1:3" s="1" customFormat="1" ht="15.75" thickBot="1" x14ac:dyDescent="0.3"/>
    <row r="7" spans="1:3" s="3" customFormat="1" ht="15.75" thickBot="1" x14ac:dyDescent="0.3">
      <c r="A7" s="68" t="s">
        <v>69</v>
      </c>
      <c r="B7" s="69"/>
      <c r="C7" s="70"/>
    </row>
    <row r="8" spans="1:3" s="3" customFormat="1" ht="15.75" thickBot="1" x14ac:dyDescent="0.3">
      <c r="A8" s="10"/>
      <c r="B8" s="10"/>
      <c r="C8" s="10"/>
    </row>
    <row r="9" spans="1:3" s="3" customFormat="1" ht="15.75" thickBot="1" x14ac:dyDescent="0.3">
      <c r="A9" s="11" t="s">
        <v>0</v>
      </c>
      <c r="B9" s="12" t="s">
        <v>5</v>
      </c>
      <c r="C9" s="60" t="s">
        <v>6</v>
      </c>
    </row>
    <row r="10" spans="1:3" x14ac:dyDescent="0.25">
      <c r="A10" s="62" t="s">
        <v>18</v>
      </c>
      <c r="B10" s="49">
        <v>2409822.2800000003</v>
      </c>
      <c r="C10" s="63">
        <f t="shared" ref="C10:C53" si="0">B10*1.2</f>
        <v>2891786.736</v>
      </c>
    </row>
    <row r="11" spans="1:3" s="1" customFormat="1" x14ac:dyDescent="0.25">
      <c r="A11" s="62" t="s">
        <v>35</v>
      </c>
      <c r="B11" s="49">
        <v>1193750</v>
      </c>
      <c r="C11" s="63">
        <f t="shared" si="0"/>
        <v>1432500</v>
      </c>
    </row>
    <row r="12" spans="1:3" s="1" customFormat="1" x14ac:dyDescent="0.25">
      <c r="A12" s="62" t="s">
        <v>36</v>
      </c>
      <c r="B12" s="49">
        <v>900000</v>
      </c>
      <c r="C12" s="63">
        <f t="shared" si="0"/>
        <v>1080000</v>
      </c>
    </row>
    <row r="13" spans="1:3" s="1" customFormat="1" x14ac:dyDescent="0.25">
      <c r="A13" s="62" t="s">
        <v>37</v>
      </c>
      <c r="B13" s="49">
        <v>900000</v>
      </c>
      <c r="C13" s="63">
        <f t="shared" si="0"/>
        <v>1080000</v>
      </c>
    </row>
    <row r="14" spans="1:3" s="1" customFormat="1" x14ac:dyDescent="0.25">
      <c r="A14" s="62" t="s">
        <v>92</v>
      </c>
      <c r="B14" s="49">
        <v>240000</v>
      </c>
      <c r="C14" s="63">
        <f t="shared" si="0"/>
        <v>288000</v>
      </c>
    </row>
    <row r="15" spans="1:3" s="1" customFormat="1" x14ac:dyDescent="0.25">
      <c r="A15" s="62" t="s">
        <v>111</v>
      </c>
      <c r="B15" s="49">
        <v>205000</v>
      </c>
      <c r="C15" s="63">
        <f t="shared" si="0"/>
        <v>246000</v>
      </c>
    </row>
    <row r="16" spans="1:3" s="1" customFormat="1" x14ac:dyDescent="0.25">
      <c r="A16" s="62" t="s">
        <v>91</v>
      </c>
      <c r="B16" s="49">
        <v>200000</v>
      </c>
      <c r="C16" s="63">
        <f t="shared" si="0"/>
        <v>240000</v>
      </c>
    </row>
    <row r="17" spans="1:3" s="1" customFormat="1" x14ac:dyDescent="0.25">
      <c r="A17" s="62" t="s">
        <v>41</v>
      </c>
      <c r="B17" s="49">
        <v>189000</v>
      </c>
      <c r="C17" s="63">
        <f t="shared" si="0"/>
        <v>226800</v>
      </c>
    </row>
    <row r="18" spans="1:3" s="1" customFormat="1" x14ac:dyDescent="0.25">
      <c r="A18" s="62" t="s">
        <v>1</v>
      </c>
      <c r="B18" s="49">
        <v>186817</v>
      </c>
      <c r="C18" s="63">
        <f t="shared" si="0"/>
        <v>224180.4</v>
      </c>
    </row>
    <row r="19" spans="1:3" s="1" customFormat="1" x14ac:dyDescent="0.25">
      <c r="A19" s="62" t="s">
        <v>42</v>
      </c>
      <c r="B19" s="49">
        <v>174531.25</v>
      </c>
      <c r="C19" s="63">
        <f t="shared" si="0"/>
        <v>209437.5</v>
      </c>
    </row>
    <row r="20" spans="1:3" s="1" customFormat="1" x14ac:dyDescent="0.25">
      <c r="A20" s="62" t="s">
        <v>97</v>
      </c>
      <c r="B20" s="49">
        <v>150000</v>
      </c>
      <c r="C20" s="63">
        <f t="shared" si="0"/>
        <v>180000</v>
      </c>
    </row>
    <row r="21" spans="1:3" s="1" customFormat="1" x14ac:dyDescent="0.25">
      <c r="A21" s="62" t="s">
        <v>112</v>
      </c>
      <c r="B21" s="49">
        <v>150000</v>
      </c>
      <c r="C21" s="63">
        <f t="shared" si="0"/>
        <v>180000</v>
      </c>
    </row>
    <row r="22" spans="1:3" s="1" customFormat="1" x14ac:dyDescent="0.25">
      <c r="A22" s="62" t="s">
        <v>103</v>
      </c>
      <c r="B22" s="49">
        <v>149270</v>
      </c>
      <c r="C22" s="63">
        <f t="shared" si="0"/>
        <v>179124</v>
      </c>
    </row>
    <row r="23" spans="1:3" s="1" customFormat="1" x14ac:dyDescent="0.25">
      <c r="A23" s="62" t="s">
        <v>82</v>
      </c>
      <c r="B23" s="49">
        <v>140804.52000000002</v>
      </c>
      <c r="C23" s="63">
        <f t="shared" si="0"/>
        <v>168965.42400000003</v>
      </c>
    </row>
    <row r="24" spans="1:3" s="1" customFormat="1" x14ac:dyDescent="0.25">
      <c r="A24" s="62" t="s">
        <v>28</v>
      </c>
      <c r="B24" s="49">
        <v>113803.44</v>
      </c>
      <c r="C24" s="63">
        <f t="shared" si="0"/>
        <v>136564.128</v>
      </c>
    </row>
    <row r="25" spans="1:3" s="1" customFormat="1" x14ac:dyDescent="0.25">
      <c r="A25" s="62" t="s">
        <v>66</v>
      </c>
      <c r="B25" s="49">
        <v>106400</v>
      </c>
      <c r="C25" s="63">
        <f t="shared" si="0"/>
        <v>127680</v>
      </c>
    </row>
    <row r="26" spans="1:3" s="1" customFormat="1" x14ac:dyDescent="0.25">
      <c r="A26" s="62" t="s">
        <v>39</v>
      </c>
      <c r="B26" s="49">
        <v>103000</v>
      </c>
      <c r="C26" s="63">
        <f t="shared" si="0"/>
        <v>123600</v>
      </c>
    </row>
    <row r="27" spans="1:3" s="1" customFormat="1" x14ac:dyDescent="0.25">
      <c r="A27" s="62" t="s">
        <v>101</v>
      </c>
      <c r="B27" s="49">
        <v>86239.92</v>
      </c>
      <c r="C27" s="63">
        <f t="shared" si="0"/>
        <v>103487.90399999999</v>
      </c>
    </row>
    <row r="28" spans="1:3" s="1" customFormat="1" x14ac:dyDescent="0.25">
      <c r="A28" s="62" t="s">
        <v>98</v>
      </c>
      <c r="B28" s="49">
        <v>80000</v>
      </c>
      <c r="C28" s="63">
        <f t="shared" si="0"/>
        <v>96000</v>
      </c>
    </row>
    <row r="29" spans="1:3" s="1" customFormat="1" x14ac:dyDescent="0.25">
      <c r="A29" s="62" t="s">
        <v>107</v>
      </c>
      <c r="B29" s="49">
        <v>79260</v>
      </c>
      <c r="C29" s="63">
        <f t="shared" si="0"/>
        <v>95112</v>
      </c>
    </row>
    <row r="30" spans="1:3" s="1" customFormat="1" x14ac:dyDescent="0.25">
      <c r="A30" s="62" t="s">
        <v>45</v>
      </c>
      <c r="B30" s="49">
        <v>77000</v>
      </c>
      <c r="C30" s="63">
        <f t="shared" si="0"/>
        <v>92400</v>
      </c>
    </row>
    <row r="31" spans="1:3" s="1" customFormat="1" x14ac:dyDescent="0.25">
      <c r="A31" s="62" t="s">
        <v>100</v>
      </c>
      <c r="B31" s="49">
        <v>75900</v>
      </c>
      <c r="C31" s="63">
        <f t="shared" si="0"/>
        <v>91080</v>
      </c>
    </row>
    <row r="32" spans="1:3" s="1" customFormat="1" x14ac:dyDescent="0.25">
      <c r="A32" s="62" t="s">
        <v>108</v>
      </c>
      <c r="B32" s="49">
        <v>75900</v>
      </c>
      <c r="C32" s="63">
        <f t="shared" si="0"/>
        <v>91080</v>
      </c>
    </row>
    <row r="33" spans="1:3" s="1" customFormat="1" x14ac:dyDescent="0.25">
      <c r="A33" s="62" t="s">
        <v>96</v>
      </c>
      <c r="B33" s="49">
        <v>75000</v>
      </c>
      <c r="C33" s="63">
        <f t="shared" si="0"/>
        <v>90000</v>
      </c>
    </row>
    <row r="34" spans="1:3" s="1" customFormat="1" x14ac:dyDescent="0.25">
      <c r="A34" s="62" t="s">
        <v>102</v>
      </c>
      <c r="B34" s="49">
        <v>64064.4</v>
      </c>
      <c r="C34" s="63">
        <f t="shared" si="0"/>
        <v>76877.279999999999</v>
      </c>
    </row>
    <row r="35" spans="1:3" s="1" customFormat="1" x14ac:dyDescent="0.25">
      <c r="A35" s="62" t="s">
        <v>31</v>
      </c>
      <c r="B35" s="49">
        <v>62860.81</v>
      </c>
      <c r="C35" s="63">
        <f t="shared" si="0"/>
        <v>75432.971999999994</v>
      </c>
    </row>
    <row r="36" spans="1:3" s="1" customFormat="1" x14ac:dyDescent="0.25">
      <c r="A36" s="62" t="s">
        <v>49</v>
      </c>
      <c r="B36" s="49">
        <v>61861.75</v>
      </c>
      <c r="C36" s="63">
        <f t="shared" si="0"/>
        <v>74234.099999999991</v>
      </c>
    </row>
    <row r="37" spans="1:3" s="1" customFormat="1" x14ac:dyDescent="0.25">
      <c r="A37" s="62" t="s">
        <v>16</v>
      </c>
      <c r="B37" s="49">
        <v>55000</v>
      </c>
      <c r="C37" s="63">
        <f t="shared" si="0"/>
        <v>66000</v>
      </c>
    </row>
    <row r="38" spans="1:3" s="1" customFormat="1" x14ac:dyDescent="0.25">
      <c r="A38" s="62" t="s">
        <v>53</v>
      </c>
      <c r="B38" s="49">
        <v>55000</v>
      </c>
      <c r="C38" s="63">
        <f t="shared" si="0"/>
        <v>66000</v>
      </c>
    </row>
    <row r="39" spans="1:3" s="1" customFormat="1" x14ac:dyDescent="0.25">
      <c r="A39" s="62" t="s">
        <v>110</v>
      </c>
      <c r="B39" s="49">
        <v>53900</v>
      </c>
      <c r="C39" s="63">
        <f t="shared" si="0"/>
        <v>64680</v>
      </c>
    </row>
    <row r="40" spans="1:3" s="1" customFormat="1" x14ac:dyDescent="0.25">
      <c r="A40" s="62" t="s">
        <v>93</v>
      </c>
      <c r="B40" s="49">
        <v>50000</v>
      </c>
      <c r="C40" s="63">
        <f t="shared" si="0"/>
        <v>60000</v>
      </c>
    </row>
    <row r="41" spans="1:3" s="1" customFormat="1" x14ac:dyDescent="0.25">
      <c r="A41" s="62" t="s">
        <v>105</v>
      </c>
      <c r="B41" s="49">
        <v>47000</v>
      </c>
      <c r="C41" s="63">
        <f t="shared" si="0"/>
        <v>56400</v>
      </c>
    </row>
    <row r="42" spans="1:3" s="1" customFormat="1" x14ac:dyDescent="0.25">
      <c r="A42" s="62" t="s">
        <v>99</v>
      </c>
      <c r="B42" s="49">
        <v>45538.76</v>
      </c>
      <c r="C42" s="63">
        <f t="shared" si="0"/>
        <v>54646.512000000002</v>
      </c>
    </row>
    <row r="43" spans="1:3" s="1" customFormat="1" x14ac:dyDescent="0.25">
      <c r="A43" s="62" t="s">
        <v>104</v>
      </c>
      <c r="B43" s="49">
        <v>42190</v>
      </c>
      <c r="C43" s="63">
        <f t="shared" si="0"/>
        <v>50628</v>
      </c>
    </row>
    <row r="44" spans="1:3" s="1" customFormat="1" x14ac:dyDescent="0.25">
      <c r="A44" s="62" t="s">
        <v>95</v>
      </c>
      <c r="B44" s="49">
        <v>40000</v>
      </c>
      <c r="C44" s="63">
        <f t="shared" si="0"/>
        <v>48000</v>
      </c>
    </row>
    <row r="45" spans="1:3" s="1" customFormat="1" x14ac:dyDescent="0.25">
      <c r="A45" s="62" t="s">
        <v>47</v>
      </c>
      <c r="B45" s="49">
        <v>35000</v>
      </c>
      <c r="C45" s="63">
        <f t="shared" si="0"/>
        <v>42000</v>
      </c>
    </row>
    <row r="46" spans="1:3" s="1" customFormat="1" x14ac:dyDescent="0.25">
      <c r="A46" s="62" t="s">
        <v>109</v>
      </c>
      <c r="B46" s="49">
        <v>35000</v>
      </c>
      <c r="C46" s="63">
        <f t="shared" si="0"/>
        <v>42000</v>
      </c>
    </row>
    <row r="47" spans="1:3" s="1" customFormat="1" x14ac:dyDescent="0.25">
      <c r="A47" s="62" t="s">
        <v>83</v>
      </c>
      <c r="B47" s="49">
        <v>34538.25</v>
      </c>
      <c r="C47" s="63">
        <f t="shared" si="0"/>
        <v>41445.9</v>
      </c>
    </row>
    <row r="48" spans="1:3" s="1" customFormat="1" x14ac:dyDescent="0.25">
      <c r="A48" s="62" t="s">
        <v>60</v>
      </c>
      <c r="B48" s="49">
        <v>30973</v>
      </c>
      <c r="C48" s="63">
        <f t="shared" si="0"/>
        <v>37167.599999999999</v>
      </c>
    </row>
    <row r="49" spans="1:3" s="1" customFormat="1" x14ac:dyDescent="0.25">
      <c r="A49" s="62" t="s">
        <v>46</v>
      </c>
      <c r="B49" s="49">
        <v>27949</v>
      </c>
      <c r="C49" s="63">
        <f t="shared" si="0"/>
        <v>33538.799999999996</v>
      </c>
    </row>
    <row r="50" spans="1:3" s="1" customFormat="1" x14ac:dyDescent="0.25">
      <c r="A50" s="62" t="s">
        <v>62</v>
      </c>
      <c r="B50" s="49">
        <v>27755</v>
      </c>
      <c r="C50" s="63">
        <f t="shared" si="0"/>
        <v>33306</v>
      </c>
    </row>
    <row r="51" spans="1:3" s="1" customFormat="1" x14ac:dyDescent="0.25">
      <c r="A51" s="62" t="s">
        <v>106</v>
      </c>
      <c r="B51" s="49">
        <v>27573</v>
      </c>
      <c r="C51" s="63">
        <f t="shared" si="0"/>
        <v>33087.599999999999</v>
      </c>
    </row>
    <row r="52" spans="1:3" s="1" customFormat="1" x14ac:dyDescent="0.25">
      <c r="A52" s="62" t="s">
        <v>55</v>
      </c>
      <c r="B52" s="49">
        <v>26000</v>
      </c>
      <c r="C52" s="63">
        <f t="shared" si="0"/>
        <v>31200</v>
      </c>
    </row>
    <row r="53" spans="1:3" s="1" customFormat="1" ht="15.75" thickBot="1" x14ac:dyDescent="0.3">
      <c r="A53" s="62" t="s">
        <v>94</v>
      </c>
      <c r="B53" s="49">
        <v>25000</v>
      </c>
      <c r="C53" s="63">
        <f t="shared" si="0"/>
        <v>30000</v>
      </c>
    </row>
    <row r="54" spans="1:3" ht="15.75" thickBot="1" x14ac:dyDescent="0.3">
      <c r="A54" s="8" t="s">
        <v>14</v>
      </c>
      <c r="B54" s="15">
        <f>SUM(B10:B53)</f>
        <v>8908702.3800000008</v>
      </c>
      <c r="C54" s="61">
        <f>SUM(C10:C53)</f>
        <v>10690442.855999999</v>
      </c>
    </row>
  </sheetData>
  <sortState xmlns:xlrd2="http://schemas.microsoft.com/office/spreadsheetml/2017/richdata2" ref="A10:C53">
    <sortCondition descending="1" ref="C10:C53"/>
  </sortState>
  <mergeCells count="1">
    <mergeCell ref="A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C29"/>
  <sheetViews>
    <sheetView workbookViewId="0">
      <selection activeCell="A9" sqref="A9:C28"/>
    </sheetView>
  </sheetViews>
  <sheetFormatPr defaultRowHeight="15" x14ac:dyDescent="0.25"/>
  <cols>
    <col min="1" max="1" width="45.140625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68" t="s">
        <v>70</v>
      </c>
      <c r="B6" s="69"/>
      <c r="C6" s="70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14" t="s">
        <v>0</v>
      </c>
      <c r="B8" s="12" t="s">
        <v>5</v>
      </c>
      <c r="C8" s="13" t="s">
        <v>6</v>
      </c>
    </row>
    <row r="9" spans="1:3" x14ac:dyDescent="0.25">
      <c r="A9" t="s">
        <v>25</v>
      </c>
      <c r="B9" s="2">
        <v>627177</v>
      </c>
      <c r="C9" s="39">
        <f t="shared" ref="C9:C28" si="0">B9*1.2</f>
        <v>752612.4</v>
      </c>
    </row>
    <row r="10" spans="1:3" x14ac:dyDescent="0.25">
      <c r="A10" t="s">
        <v>18</v>
      </c>
      <c r="B10" s="2">
        <v>329779.2499999979</v>
      </c>
      <c r="C10" s="39">
        <f t="shared" si="0"/>
        <v>395735.09999999747</v>
      </c>
    </row>
    <row r="11" spans="1:3" x14ac:dyDescent="0.25">
      <c r="A11" t="s">
        <v>80</v>
      </c>
      <c r="B11" s="2">
        <v>171220.67</v>
      </c>
      <c r="C11" s="39">
        <f t="shared" si="0"/>
        <v>205464.804</v>
      </c>
    </row>
    <row r="12" spans="1:3" x14ac:dyDescent="0.25">
      <c r="A12" t="s">
        <v>39</v>
      </c>
      <c r="B12" s="2">
        <v>100150</v>
      </c>
      <c r="C12" s="39">
        <f t="shared" si="0"/>
        <v>120180</v>
      </c>
    </row>
    <row r="13" spans="1:3" x14ac:dyDescent="0.25">
      <c r="A13" t="s">
        <v>41</v>
      </c>
      <c r="B13" s="2">
        <v>96000</v>
      </c>
      <c r="C13" s="39">
        <f t="shared" si="0"/>
        <v>115200</v>
      </c>
    </row>
    <row r="14" spans="1:3" x14ac:dyDescent="0.25">
      <c r="A14" t="s">
        <v>81</v>
      </c>
      <c r="B14" s="2">
        <v>80000</v>
      </c>
      <c r="C14" s="39">
        <f t="shared" si="0"/>
        <v>96000</v>
      </c>
    </row>
    <row r="15" spans="1:3" x14ac:dyDescent="0.25">
      <c r="A15" t="s">
        <v>82</v>
      </c>
      <c r="B15" s="2">
        <v>72403.56</v>
      </c>
      <c r="C15" s="39">
        <f t="shared" si="0"/>
        <v>86884.271999999997</v>
      </c>
    </row>
    <row r="16" spans="1:3" x14ac:dyDescent="0.25">
      <c r="A16" t="s">
        <v>41</v>
      </c>
      <c r="B16" s="2">
        <v>48000</v>
      </c>
      <c r="C16" s="39">
        <f t="shared" si="0"/>
        <v>57600</v>
      </c>
    </row>
    <row r="17" spans="1:3" s="1" customFormat="1" x14ac:dyDescent="0.25">
      <c r="A17" t="s">
        <v>41</v>
      </c>
      <c r="B17" s="2">
        <v>48000</v>
      </c>
      <c r="C17" s="39">
        <f t="shared" si="0"/>
        <v>57600</v>
      </c>
    </row>
    <row r="18" spans="1:3" s="1" customFormat="1" x14ac:dyDescent="0.25">
      <c r="A18" t="s">
        <v>83</v>
      </c>
      <c r="B18" s="2">
        <v>47553.82</v>
      </c>
      <c r="C18" s="39">
        <f t="shared" si="0"/>
        <v>57064.583999999995</v>
      </c>
    </row>
    <row r="19" spans="1:3" s="1" customFormat="1" x14ac:dyDescent="0.25">
      <c r="A19" t="s">
        <v>84</v>
      </c>
      <c r="B19" s="2">
        <v>45000</v>
      </c>
      <c r="C19" s="39">
        <f t="shared" si="0"/>
        <v>54000</v>
      </c>
    </row>
    <row r="20" spans="1:3" s="1" customFormat="1" x14ac:dyDescent="0.25">
      <c r="A20" t="s">
        <v>22</v>
      </c>
      <c r="B20" s="2">
        <v>34452</v>
      </c>
      <c r="C20" s="39">
        <f t="shared" si="0"/>
        <v>41342.400000000001</v>
      </c>
    </row>
    <row r="21" spans="1:3" s="1" customFormat="1" x14ac:dyDescent="0.25">
      <c r="A21" t="s">
        <v>85</v>
      </c>
      <c r="B21" s="2">
        <v>34362</v>
      </c>
      <c r="C21" s="39">
        <f t="shared" si="0"/>
        <v>41234.400000000001</v>
      </c>
    </row>
    <row r="22" spans="1:3" s="1" customFormat="1" x14ac:dyDescent="0.25">
      <c r="A22" t="s">
        <v>82</v>
      </c>
      <c r="B22" s="2">
        <v>34200.480000000003</v>
      </c>
      <c r="C22" s="39">
        <f t="shared" si="0"/>
        <v>41040.576000000001</v>
      </c>
    </row>
    <row r="23" spans="1:3" s="1" customFormat="1" x14ac:dyDescent="0.25">
      <c r="A23" t="s">
        <v>82</v>
      </c>
      <c r="B23" s="2">
        <v>34200.480000000003</v>
      </c>
      <c r="C23" s="39">
        <f t="shared" si="0"/>
        <v>41040.576000000001</v>
      </c>
    </row>
    <row r="24" spans="1:3" x14ac:dyDescent="0.25">
      <c r="A24" t="s">
        <v>86</v>
      </c>
      <c r="B24" s="2">
        <v>33405.96</v>
      </c>
      <c r="C24" s="39">
        <f t="shared" si="0"/>
        <v>40087.151999999995</v>
      </c>
    </row>
    <row r="25" spans="1:3" x14ac:dyDescent="0.25">
      <c r="A25" t="s">
        <v>87</v>
      </c>
      <c r="B25" s="2">
        <v>32897.199999999997</v>
      </c>
      <c r="C25" s="39">
        <f t="shared" si="0"/>
        <v>39476.639999999992</v>
      </c>
    </row>
    <row r="26" spans="1:3" x14ac:dyDescent="0.25">
      <c r="A26" t="s">
        <v>88</v>
      </c>
      <c r="B26" s="2">
        <v>32000</v>
      </c>
      <c r="C26" s="39">
        <f t="shared" si="0"/>
        <v>38400</v>
      </c>
    </row>
    <row r="27" spans="1:3" x14ac:dyDescent="0.25">
      <c r="A27" t="s">
        <v>89</v>
      </c>
      <c r="B27" s="2">
        <v>26880</v>
      </c>
      <c r="C27" s="39">
        <f t="shared" si="0"/>
        <v>32256</v>
      </c>
    </row>
    <row r="28" spans="1:3" ht="15.75" thickBot="1" x14ac:dyDescent="0.3">
      <c r="A28" t="s">
        <v>90</v>
      </c>
      <c r="B28" s="2">
        <v>25000</v>
      </c>
      <c r="C28" s="39">
        <f t="shared" si="0"/>
        <v>30000</v>
      </c>
    </row>
    <row r="29" spans="1:3" ht="15.75" thickBot="1" x14ac:dyDescent="0.3">
      <c r="A29" s="8" t="s">
        <v>14</v>
      </c>
      <c r="B29" s="15">
        <f>SUM(B9:B28)</f>
        <v>1952682.4199999978</v>
      </c>
      <c r="C29" s="9">
        <f>SUM(C9:C28)</f>
        <v>2343218.9039999973</v>
      </c>
    </row>
  </sheetData>
  <sortState xmlns:xlrd2="http://schemas.microsoft.com/office/spreadsheetml/2017/richdata2" ref="A9:C28">
    <sortCondition descending="1" ref="C9:C28"/>
  </sortState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33"/>
  <sheetViews>
    <sheetView workbookViewId="0">
      <selection activeCell="A22" sqref="A22"/>
    </sheetView>
  </sheetViews>
  <sheetFormatPr defaultRowHeight="15" x14ac:dyDescent="0.25"/>
  <cols>
    <col min="1" max="1" width="35.42578125" customWidth="1"/>
    <col min="2" max="2" width="19.5703125" style="2" bestFit="1" customWidth="1"/>
    <col min="3" max="3" width="19.140625" style="2" bestFit="1" customWidth="1"/>
  </cols>
  <sheetData>
    <row r="1" spans="1:3" s="1" customFormat="1" x14ac:dyDescent="0.25">
      <c r="B1" s="2"/>
      <c r="C1" s="2"/>
    </row>
    <row r="2" spans="1:3" s="1" customFormat="1" x14ac:dyDescent="0.25">
      <c r="B2" s="2"/>
      <c r="C2" s="2"/>
    </row>
    <row r="3" spans="1:3" s="1" customFormat="1" x14ac:dyDescent="0.25">
      <c r="B3" s="2"/>
      <c r="C3" s="2"/>
    </row>
    <row r="4" spans="1:3" s="1" customFormat="1" x14ac:dyDescent="0.25">
      <c r="B4" s="2"/>
      <c r="C4" s="2"/>
    </row>
    <row r="5" spans="1:3" s="1" customFormat="1" ht="15.75" thickBot="1" x14ac:dyDescent="0.3">
      <c r="B5" s="2"/>
      <c r="C5" s="2"/>
    </row>
    <row r="6" spans="1:3" s="3" customFormat="1" ht="15.75" thickBot="1" x14ac:dyDescent="0.3">
      <c r="A6" s="68" t="s">
        <v>71</v>
      </c>
      <c r="B6" s="69"/>
      <c r="C6" s="70"/>
    </row>
    <row r="7" spans="1:3" s="3" customFormat="1" ht="15.75" thickBot="1" x14ac:dyDescent="0.3">
      <c r="A7" s="10"/>
      <c r="B7" s="2"/>
      <c r="C7" s="2"/>
    </row>
    <row r="8" spans="1:3" s="3" customFormat="1" ht="15.75" thickBot="1" x14ac:dyDescent="0.3">
      <c r="A8" s="14" t="s">
        <v>0</v>
      </c>
      <c r="B8" s="12" t="s">
        <v>5</v>
      </c>
      <c r="C8" s="13" t="s">
        <v>6</v>
      </c>
    </row>
    <row r="9" spans="1:3" x14ac:dyDescent="0.25">
      <c r="A9" s="26" t="s">
        <v>129</v>
      </c>
      <c r="B9" s="27">
        <v>1483659.44</v>
      </c>
      <c r="C9" s="28">
        <f t="shared" ref="C9:C32" si="0">B9*1.2</f>
        <v>1780391.328</v>
      </c>
    </row>
    <row r="10" spans="1:3" x14ac:dyDescent="0.25">
      <c r="A10" s="26" t="s">
        <v>119</v>
      </c>
      <c r="B10" s="27">
        <v>741829.72</v>
      </c>
      <c r="C10" s="28">
        <f t="shared" si="0"/>
        <v>890195.66399999999</v>
      </c>
    </row>
    <row r="11" spans="1:3" s="1" customFormat="1" x14ac:dyDescent="0.25">
      <c r="A11" s="26" t="s">
        <v>128</v>
      </c>
      <c r="B11" s="27">
        <v>741829.72</v>
      </c>
      <c r="C11" s="28">
        <f t="shared" si="0"/>
        <v>890195.66399999999</v>
      </c>
    </row>
    <row r="12" spans="1:3" s="1" customFormat="1" x14ac:dyDescent="0.25">
      <c r="A12" s="26" t="s">
        <v>121</v>
      </c>
      <c r="B12" s="27">
        <v>530032</v>
      </c>
      <c r="C12" s="28">
        <f t="shared" si="0"/>
        <v>636038.40000000002</v>
      </c>
    </row>
    <row r="13" spans="1:3" s="1" customFormat="1" x14ac:dyDescent="0.25">
      <c r="A13" s="26" t="s">
        <v>124</v>
      </c>
      <c r="B13" s="27">
        <v>460000</v>
      </c>
      <c r="C13" s="28">
        <f t="shared" si="0"/>
        <v>552000</v>
      </c>
    </row>
    <row r="14" spans="1:3" s="1" customFormat="1" x14ac:dyDescent="0.25">
      <c r="A14" s="26" t="s">
        <v>113</v>
      </c>
      <c r="B14" s="27">
        <v>340575</v>
      </c>
      <c r="C14" s="28">
        <f t="shared" si="0"/>
        <v>408690</v>
      </c>
    </row>
    <row r="15" spans="1:3" s="1" customFormat="1" x14ac:dyDescent="0.25">
      <c r="A15" s="26" t="s">
        <v>105</v>
      </c>
      <c r="B15" s="27">
        <v>278775</v>
      </c>
      <c r="C15" s="28">
        <f t="shared" si="0"/>
        <v>334530</v>
      </c>
    </row>
    <row r="16" spans="1:3" s="1" customFormat="1" x14ac:dyDescent="0.25">
      <c r="A16" s="26" t="s">
        <v>116</v>
      </c>
      <c r="B16" s="27">
        <v>228034.06000000003</v>
      </c>
      <c r="C16" s="28">
        <f t="shared" si="0"/>
        <v>273640.87200000003</v>
      </c>
    </row>
    <row r="17" spans="1:3" s="1" customFormat="1" x14ac:dyDescent="0.25">
      <c r="A17" s="26" t="s">
        <v>8</v>
      </c>
      <c r="B17" s="27">
        <v>191121</v>
      </c>
      <c r="C17" s="28">
        <f t="shared" si="0"/>
        <v>229345.19999999998</v>
      </c>
    </row>
    <row r="18" spans="1:3" s="1" customFormat="1" x14ac:dyDescent="0.25">
      <c r="A18" s="26" t="s">
        <v>122</v>
      </c>
      <c r="B18" s="27">
        <v>74400</v>
      </c>
      <c r="C18" s="28">
        <f t="shared" si="0"/>
        <v>89280</v>
      </c>
    </row>
    <row r="19" spans="1:3" s="1" customFormat="1" x14ac:dyDescent="0.25">
      <c r="A19" s="26" t="s">
        <v>126</v>
      </c>
      <c r="B19" s="27">
        <v>72036.97</v>
      </c>
      <c r="C19" s="28">
        <f t="shared" si="0"/>
        <v>86444.364000000001</v>
      </c>
    </row>
    <row r="20" spans="1:3" s="1" customFormat="1" x14ac:dyDescent="0.25">
      <c r="A20" s="26" t="s">
        <v>123</v>
      </c>
      <c r="B20" s="27">
        <v>61735.5</v>
      </c>
      <c r="C20" s="28">
        <f t="shared" si="0"/>
        <v>74082.599999999991</v>
      </c>
    </row>
    <row r="21" spans="1:3" s="1" customFormat="1" x14ac:dyDescent="0.25">
      <c r="A21" s="26" t="s">
        <v>29</v>
      </c>
      <c r="B21" s="27">
        <v>58500</v>
      </c>
      <c r="C21" s="28">
        <f t="shared" si="0"/>
        <v>70200</v>
      </c>
    </row>
    <row r="22" spans="1:3" s="1" customFormat="1" x14ac:dyDescent="0.25">
      <c r="A22" s="26" t="s">
        <v>18</v>
      </c>
      <c r="B22" s="27">
        <v>50370</v>
      </c>
      <c r="C22" s="28">
        <f t="shared" si="0"/>
        <v>60444</v>
      </c>
    </row>
    <row r="23" spans="1:3" s="1" customFormat="1" x14ac:dyDescent="0.25">
      <c r="A23" s="26" t="s">
        <v>127</v>
      </c>
      <c r="B23" s="27">
        <v>45671</v>
      </c>
      <c r="C23" s="28">
        <f t="shared" si="0"/>
        <v>54805.2</v>
      </c>
    </row>
    <row r="24" spans="1:3" s="1" customFormat="1" x14ac:dyDescent="0.25">
      <c r="A24" s="26" t="s">
        <v>118</v>
      </c>
      <c r="B24" s="27">
        <v>40000</v>
      </c>
      <c r="C24" s="28">
        <f t="shared" si="0"/>
        <v>48000</v>
      </c>
    </row>
    <row r="25" spans="1:3" s="1" customFormat="1" x14ac:dyDescent="0.25">
      <c r="A25" s="26" t="s">
        <v>117</v>
      </c>
      <c r="B25" s="27">
        <v>35000</v>
      </c>
      <c r="C25" s="28">
        <f t="shared" si="0"/>
        <v>42000</v>
      </c>
    </row>
    <row r="26" spans="1:3" s="1" customFormat="1" x14ac:dyDescent="0.25">
      <c r="A26" s="26" t="s">
        <v>125</v>
      </c>
      <c r="B26" s="27">
        <v>34730</v>
      </c>
      <c r="C26" s="28">
        <f t="shared" si="0"/>
        <v>41676</v>
      </c>
    </row>
    <row r="27" spans="1:3" s="1" customFormat="1" x14ac:dyDescent="0.25">
      <c r="A27" s="26" t="s">
        <v>64</v>
      </c>
      <c r="B27" s="27">
        <v>34003.199999999997</v>
      </c>
      <c r="C27" s="28">
        <f t="shared" si="0"/>
        <v>40803.839999999997</v>
      </c>
    </row>
    <row r="28" spans="1:3" s="1" customFormat="1" x14ac:dyDescent="0.25">
      <c r="A28" s="26" t="s">
        <v>115</v>
      </c>
      <c r="B28" s="27">
        <v>30000</v>
      </c>
      <c r="C28" s="28">
        <f t="shared" si="0"/>
        <v>36000</v>
      </c>
    </row>
    <row r="29" spans="1:3" s="1" customFormat="1" x14ac:dyDescent="0.25">
      <c r="A29" s="26" t="s">
        <v>85</v>
      </c>
      <c r="B29" s="27">
        <v>30000</v>
      </c>
      <c r="C29" s="28">
        <f t="shared" si="0"/>
        <v>36000</v>
      </c>
    </row>
    <row r="30" spans="1:3" s="1" customFormat="1" x14ac:dyDescent="0.25">
      <c r="A30" s="26" t="s">
        <v>83</v>
      </c>
      <c r="B30" s="27">
        <v>30000</v>
      </c>
      <c r="C30" s="28">
        <f t="shared" si="0"/>
        <v>36000</v>
      </c>
    </row>
    <row r="31" spans="1:3" s="1" customFormat="1" x14ac:dyDescent="0.25">
      <c r="A31" s="26" t="s">
        <v>120</v>
      </c>
      <c r="B31" s="27">
        <v>26112.82</v>
      </c>
      <c r="C31" s="28">
        <f t="shared" si="0"/>
        <v>31335.383999999998</v>
      </c>
    </row>
    <row r="32" spans="1:3" s="1" customFormat="1" ht="15.75" thickBot="1" x14ac:dyDescent="0.3">
      <c r="A32" s="26" t="s">
        <v>114</v>
      </c>
      <c r="B32" s="27">
        <v>25000</v>
      </c>
      <c r="C32" s="28">
        <f t="shared" si="0"/>
        <v>30000</v>
      </c>
    </row>
    <row r="33" spans="1:3" ht="15.75" thickBot="1" x14ac:dyDescent="0.3">
      <c r="A33" s="8" t="s">
        <v>14</v>
      </c>
      <c r="B33" s="15">
        <f>SUM(B9:B32)</f>
        <v>5643415.4299999997</v>
      </c>
      <c r="C33" s="9">
        <f>SUM(C9:C32)</f>
        <v>6772098.5159999998</v>
      </c>
    </row>
  </sheetData>
  <sortState xmlns:xlrd2="http://schemas.microsoft.com/office/spreadsheetml/2017/richdata2" ref="A9:C32">
    <sortCondition descending="1" ref="C9:C32"/>
  </sortState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C21"/>
  <sheetViews>
    <sheetView workbookViewId="0">
      <selection activeCell="C28" sqref="C28"/>
    </sheetView>
  </sheetViews>
  <sheetFormatPr defaultRowHeight="15" x14ac:dyDescent="0.25"/>
  <cols>
    <col min="1" max="1" width="68.28515625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68" t="s">
        <v>72</v>
      </c>
      <c r="B6" s="69"/>
      <c r="C6" s="70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30" t="s">
        <v>0</v>
      </c>
      <c r="B8" s="12" t="s">
        <v>5</v>
      </c>
      <c r="C8" s="13" t="s">
        <v>6</v>
      </c>
    </row>
    <row r="9" spans="1:3" x14ac:dyDescent="0.25">
      <c r="A9" s="26" t="s">
        <v>133</v>
      </c>
      <c r="B9" s="27">
        <v>400000</v>
      </c>
      <c r="C9" s="31">
        <f t="shared" ref="C9:C20" si="0">B9*1.2</f>
        <v>480000</v>
      </c>
    </row>
    <row r="10" spans="1:3" s="1" customFormat="1" x14ac:dyDescent="0.25">
      <c r="A10" s="25" t="s">
        <v>18</v>
      </c>
      <c r="B10" s="27">
        <v>302156.18</v>
      </c>
      <c r="C10" s="31">
        <f t="shared" si="0"/>
        <v>362587.41599999997</v>
      </c>
    </row>
    <row r="11" spans="1:3" x14ac:dyDescent="0.25">
      <c r="A11" s="26" t="s">
        <v>135</v>
      </c>
      <c r="B11" s="27">
        <v>250000</v>
      </c>
      <c r="C11" s="31">
        <f t="shared" si="0"/>
        <v>300000</v>
      </c>
    </row>
    <row r="12" spans="1:3" x14ac:dyDescent="0.25">
      <c r="A12" s="26" t="s">
        <v>1</v>
      </c>
      <c r="B12" s="27">
        <v>200000</v>
      </c>
      <c r="C12" s="31">
        <f t="shared" si="0"/>
        <v>240000</v>
      </c>
    </row>
    <row r="13" spans="1:3" x14ac:dyDescent="0.25">
      <c r="A13" s="26" t="s">
        <v>134</v>
      </c>
      <c r="B13" s="27">
        <v>171799.84</v>
      </c>
      <c r="C13" s="31">
        <f t="shared" si="0"/>
        <v>206159.80799999999</v>
      </c>
    </row>
    <row r="14" spans="1:3" x14ac:dyDescent="0.25">
      <c r="A14" s="26" t="s">
        <v>121</v>
      </c>
      <c r="B14" s="27">
        <v>165621.12</v>
      </c>
      <c r="C14" s="31">
        <f t="shared" si="0"/>
        <v>198745.34399999998</v>
      </c>
    </row>
    <row r="15" spans="1:3" x14ac:dyDescent="0.25">
      <c r="A15" s="26" t="s">
        <v>17</v>
      </c>
      <c r="B15" s="27">
        <v>140000</v>
      </c>
      <c r="C15" s="31">
        <f t="shared" si="0"/>
        <v>168000</v>
      </c>
    </row>
    <row r="16" spans="1:3" x14ac:dyDescent="0.25">
      <c r="A16" s="26" t="s">
        <v>105</v>
      </c>
      <c r="B16" s="27">
        <v>72450</v>
      </c>
      <c r="C16" s="31">
        <f t="shared" si="0"/>
        <v>86940</v>
      </c>
    </row>
    <row r="17" spans="1:3" x14ac:dyDescent="0.25">
      <c r="A17" s="26" t="s">
        <v>131</v>
      </c>
      <c r="B17" s="27">
        <v>67825</v>
      </c>
      <c r="C17" s="31">
        <f t="shared" si="0"/>
        <v>81390</v>
      </c>
    </row>
    <row r="18" spans="1:3" s="1" customFormat="1" x14ac:dyDescent="0.25">
      <c r="A18" s="26" t="s">
        <v>130</v>
      </c>
      <c r="B18" s="27">
        <v>55833.33</v>
      </c>
      <c r="C18" s="31">
        <f t="shared" si="0"/>
        <v>66999.995999999999</v>
      </c>
    </row>
    <row r="19" spans="1:3" x14ac:dyDescent="0.25">
      <c r="A19" s="26" t="s">
        <v>132</v>
      </c>
      <c r="B19" s="27">
        <v>49942.86</v>
      </c>
      <c r="C19" s="31">
        <f t="shared" si="0"/>
        <v>59931.432000000001</v>
      </c>
    </row>
    <row r="20" spans="1:3" ht="15.75" thickBot="1" x14ac:dyDescent="0.3">
      <c r="A20" s="26" t="s">
        <v>3</v>
      </c>
      <c r="B20" s="27">
        <v>40640.99</v>
      </c>
      <c r="C20" s="31">
        <f t="shared" si="0"/>
        <v>48769.187999999995</v>
      </c>
    </row>
    <row r="21" spans="1:3" ht="15.75" thickBot="1" x14ac:dyDescent="0.3">
      <c r="A21" s="29" t="s">
        <v>14</v>
      </c>
      <c r="B21" s="64">
        <f>SUM(B9:B20)</f>
        <v>1916269.3200000003</v>
      </c>
      <c r="C21" s="64">
        <f>SUM(C9:C20)</f>
        <v>2299523.1839999999</v>
      </c>
    </row>
  </sheetData>
  <sortState xmlns:xlrd2="http://schemas.microsoft.com/office/spreadsheetml/2017/richdata2" ref="A9:C20">
    <sortCondition descending="1" ref="C9:C20"/>
  </sortState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33"/>
  <sheetViews>
    <sheetView workbookViewId="0">
      <selection activeCell="A33" sqref="A33:C33"/>
    </sheetView>
  </sheetViews>
  <sheetFormatPr defaultRowHeight="15" x14ac:dyDescent="0.25"/>
  <cols>
    <col min="1" max="1" width="63.42578125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68" t="s">
        <v>73</v>
      </c>
      <c r="B6" s="69"/>
      <c r="C6" s="70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14" t="s">
        <v>0</v>
      </c>
      <c r="B8" s="12" t="s">
        <v>5</v>
      </c>
      <c r="C8" s="13" t="s">
        <v>6</v>
      </c>
    </row>
    <row r="9" spans="1:3" x14ac:dyDescent="0.25">
      <c r="A9" s="25" t="s">
        <v>11</v>
      </c>
      <c r="B9" s="34">
        <v>1265928.96</v>
      </c>
      <c r="C9" s="31">
        <f t="shared" ref="C9:C32" si="0">B9*1.2</f>
        <v>1519114.7519999999</v>
      </c>
    </row>
    <row r="10" spans="1:3" x14ac:dyDescent="0.25">
      <c r="A10" s="25" t="s">
        <v>20</v>
      </c>
      <c r="B10" s="34">
        <v>1111531.79</v>
      </c>
      <c r="C10" s="31">
        <f t="shared" si="0"/>
        <v>1333838.148</v>
      </c>
    </row>
    <row r="11" spans="1:3" s="1" customFormat="1" x14ac:dyDescent="0.25">
      <c r="A11" s="25" t="s">
        <v>141</v>
      </c>
      <c r="B11" s="34">
        <v>1002295</v>
      </c>
      <c r="C11" s="31">
        <f t="shared" si="0"/>
        <v>1202754</v>
      </c>
    </row>
    <row r="12" spans="1:3" s="1" customFormat="1" x14ac:dyDescent="0.25">
      <c r="A12" s="25" t="s">
        <v>18</v>
      </c>
      <c r="B12" s="34">
        <v>422679.9</v>
      </c>
      <c r="C12" s="31">
        <f t="shared" si="0"/>
        <v>507215.88</v>
      </c>
    </row>
    <row r="13" spans="1:3" s="1" customFormat="1" x14ac:dyDescent="0.25">
      <c r="A13" s="25" t="s">
        <v>142</v>
      </c>
      <c r="B13" s="34">
        <v>400000</v>
      </c>
      <c r="C13" s="31">
        <f t="shared" si="0"/>
        <v>480000</v>
      </c>
    </row>
    <row r="14" spans="1:3" s="1" customFormat="1" x14ac:dyDescent="0.25">
      <c r="A14" s="25" t="s">
        <v>131</v>
      </c>
      <c r="B14" s="34">
        <v>263572.5</v>
      </c>
      <c r="C14" s="31">
        <f t="shared" si="0"/>
        <v>316287</v>
      </c>
    </row>
    <row r="15" spans="1:3" s="1" customFormat="1" x14ac:dyDescent="0.25">
      <c r="A15" s="25" t="s">
        <v>17</v>
      </c>
      <c r="B15" s="34">
        <v>252475.07</v>
      </c>
      <c r="C15" s="31">
        <f t="shared" si="0"/>
        <v>302970.08399999997</v>
      </c>
    </row>
    <row r="16" spans="1:3" s="1" customFormat="1" x14ac:dyDescent="0.25">
      <c r="A16" s="25" t="s">
        <v>139</v>
      </c>
      <c r="B16" s="34">
        <v>177710.9</v>
      </c>
      <c r="C16" s="31">
        <f t="shared" si="0"/>
        <v>213253.08</v>
      </c>
    </row>
    <row r="17" spans="1:3" s="1" customFormat="1" x14ac:dyDescent="0.25">
      <c r="A17" s="25" t="s">
        <v>28</v>
      </c>
      <c r="B17" s="34">
        <v>117381.18</v>
      </c>
      <c r="C17" s="31">
        <f t="shared" si="0"/>
        <v>140857.416</v>
      </c>
    </row>
    <row r="18" spans="1:3" s="1" customFormat="1" x14ac:dyDescent="0.25">
      <c r="A18" s="25" t="s">
        <v>1</v>
      </c>
      <c r="B18" s="34">
        <v>108583</v>
      </c>
      <c r="C18" s="31">
        <f t="shared" si="0"/>
        <v>130299.59999999999</v>
      </c>
    </row>
    <row r="19" spans="1:3" s="1" customFormat="1" x14ac:dyDescent="0.25">
      <c r="A19" s="25" t="s">
        <v>2</v>
      </c>
      <c r="B19" s="34">
        <v>56512.51</v>
      </c>
      <c r="C19" s="31">
        <f t="shared" si="0"/>
        <v>67815.012000000002</v>
      </c>
    </row>
    <row r="20" spans="1:3" s="1" customFormat="1" x14ac:dyDescent="0.25">
      <c r="A20" s="25" t="s">
        <v>143</v>
      </c>
      <c r="B20" s="34">
        <v>49342.02</v>
      </c>
      <c r="C20" s="31">
        <f t="shared" si="0"/>
        <v>59210.423999999992</v>
      </c>
    </row>
    <row r="21" spans="1:3" s="1" customFormat="1" x14ac:dyDescent="0.25">
      <c r="A21" s="25" t="s">
        <v>4</v>
      </c>
      <c r="B21" s="34">
        <v>43459.23</v>
      </c>
      <c r="C21" s="31">
        <f t="shared" si="0"/>
        <v>52151.076000000001</v>
      </c>
    </row>
    <row r="22" spans="1:3" s="1" customFormat="1" x14ac:dyDescent="0.25">
      <c r="A22" s="25" t="s">
        <v>136</v>
      </c>
      <c r="B22" s="34">
        <v>41000</v>
      </c>
      <c r="C22" s="31">
        <f t="shared" si="0"/>
        <v>49200</v>
      </c>
    </row>
    <row r="23" spans="1:3" s="1" customFormat="1" x14ac:dyDescent="0.25">
      <c r="A23" s="25" t="s">
        <v>140</v>
      </c>
      <c r="B23" s="34">
        <v>38903</v>
      </c>
      <c r="C23" s="31">
        <f t="shared" si="0"/>
        <v>46683.6</v>
      </c>
    </row>
    <row r="24" spans="1:3" s="1" customFormat="1" x14ac:dyDescent="0.25">
      <c r="A24" s="25" t="s">
        <v>22</v>
      </c>
      <c r="B24" s="34">
        <v>35431.379999999997</v>
      </c>
      <c r="C24" s="31">
        <f t="shared" si="0"/>
        <v>42517.655999999995</v>
      </c>
    </row>
    <row r="25" spans="1:3" s="1" customFormat="1" x14ac:dyDescent="0.25">
      <c r="A25" s="25" t="s">
        <v>109</v>
      </c>
      <c r="B25" s="34">
        <v>35000</v>
      </c>
      <c r="C25" s="31">
        <f t="shared" si="0"/>
        <v>42000</v>
      </c>
    </row>
    <row r="26" spans="1:3" s="1" customFormat="1" x14ac:dyDescent="0.25">
      <c r="A26" s="25" t="s">
        <v>137</v>
      </c>
      <c r="B26" s="34">
        <v>33180.49</v>
      </c>
      <c r="C26" s="31">
        <f t="shared" si="0"/>
        <v>39816.587999999996</v>
      </c>
    </row>
    <row r="27" spans="1:3" s="1" customFormat="1" x14ac:dyDescent="0.25">
      <c r="A27" s="25" t="s">
        <v>138</v>
      </c>
      <c r="B27" s="34">
        <v>31760</v>
      </c>
      <c r="C27" s="31">
        <f t="shared" si="0"/>
        <v>38112</v>
      </c>
    </row>
    <row r="28" spans="1:3" s="1" customFormat="1" x14ac:dyDescent="0.25">
      <c r="A28" s="25" t="s">
        <v>146</v>
      </c>
      <c r="B28" s="34">
        <v>31475.439999999999</v>
      </c>
      <c r="C28" s="31">
        <f t="shared" si="0"/>
        <v>37770.527999999998</v>
      </c>
    </row>
    <row r="29" spans="1:3" s="1" customFormat="1" x14ac:dyDescent="0.25">
      <c r="A29" s="25" t="s">
        <v>121</v>
      </c>
      <c r="B29" s="34">
        <v>29129.53</v>
      </c>
      <c r="C29" s="31">
        <f t="shared" si="0"/>
        <v>34955.435999999994</v>
      </c>
    </row>
    <row r="30" spans="1:3" s="1" customFormat="1" x14ac:dyDescent="0.25">
      <c r="A30" s="25" t="s">
        <v>105</v>
      </c>
      <c r="B30" s="34">
        <v>28465.279999999999</v>
      </c>
      <c r="C30" s="31">
        <f t="shared" si="0"/>
        <v>34158.335999999996</v>
      </c>
    </row>
    <row r="31" spans="1:3" s="1" customFormat="1" x14ac:dyDescent="0.25">
      <c r="A31" s="25" t="s">
        <v>145</v>
      </c>
      <c r="B31" s="34">
        <v>26900</v>
      </c>
      <c r="C31" s="31">
        <f t="shared" si="0"/>
        <v>32280</v>
      </c>
    </row>
    <row r="32" spans="1:3" s="1" customFormat="1" ht="15.75" thickBot="1" x14ac:dyDescent="0.3">
      <c r="A32" s="25" t="s">
        <v>144</v>
      </c>
      <c r="B32" s="34">
        <v>25080</v>
      </c>
      <c r="C32" s="31">
        <f t="shared" si="0"/>
        <v>30096</v>
      </c>
    </row>
    <row r="33" spans="1:3" ht="15.75" thickBot="1" x14ac:dyDescent="0.3">
      <c r="A33" s="29" t="s">
        <v>14</v>
      </c>
      <c r="B33" s="32">
        <f>SUM(B9:B32)</f>
        <v>5627797.1800000016</v>
      </c>
      <c r="C33" s="33">
        <f>SUM(C9:C32)</f>
        <v>6753356.6160000004</v>
      </c>
    </row>
  </sheetData>
  <sortState xmlns:xlrd2="http://schemas.microsoft.com/office/spreadsheetml/2017/richdata2" ref="A9:C32">
    <sortCondition descending="1" ref="C9:C32"/>
  </sortState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C40"/>
  <sheetViews>
    <sheetView workbookViewId="0">
      <selection activeCell="B13" sqref="B13"/>
    </sheetView>
  </sheetViews>
  <sheetFormatPr defaultRowHeight="15" x14ac:dyDescent="0.25"/>
  <cols>
    <col min="1" max="1" width="44.85546875" bestFit="1" customWidth="1"/>
    <col min="2" max="2" width="18.7109375" style="2" bestFit="1" customWidth="1"/>
    <col min="3" max="3" width="17.7109375" style="2" bestFit="1" customWidth="1"/>
  </cols>
  <sheetData>
    <row r="1" spans="1:3" s="1" customFormat="1" x14ac:dyDescent="0.25">
      <c r="B1" s="2"/>
      <c r="C1" s="2"/>
    </row>
    <row r="2" spans="1:3" s="1" customFormat="1" x14ac:dyDescent="0.25">
      <c r="B2" s="2"/>
      <c r="C2" s="2"/>
    </row>
    <row r="3" spans="1:3" s="1" customFormat="1" x14ac:dyDescent="0.25">
      <c r="B3" s="2"/>
      <c r="C3" s="2"/>
    </row>
    <row r="4" spans="1:3" s="1" customFormat="1" x14ac:dyDescent="0.25">
      <c r="B4" s="2"/>
      <c r="C4" s="2"/>
    </row>
    <row r="5" spans="1:3" s="1" customFormat="1" ht="15.75" thickBot="1" x14ac:dyDescent="0.3">
      <c r="B5" s="2"/>
      <c r="C5" s="2"/>
    </row>
    <row r="6" spans="1:3" s="3" customFormat="1" ht="15.75" thickBot="1" x14ac:dyDescent="0.3">
      <c r="A6" s="68" t="s">
        <v>74</v>
      </c>
      <c r="B6" s="69"/>
      <c r="C6" s="70"/>
    </row>
    <row r="7" spans="1:3" s="3" customFormat="1" ht="15.75" thickBot="1" x14ac:dyDescent="0.3">
      <c r="A7" s="10"/>
      <c r="B7" s="2"/>
      <c r="C7" s="2"/>
    </row>
    <row r="8" spans="1:3" s="3" customFormat="1" ht="15.75" thickBot="1" x14ac:dyDescent="0.3">
      <c r="A8" s="8" t="s">
        <v>0</v>
      </c>
      <c r="B8" s="35" t="s">
        <v>5</v>
      </c>
      <c r="C8" s="36" t="s">
        <v>6</v>
      </c>
    </row>
    <row r="9" spans="1:3" x14ac:dyDescent="0.25">
      <c r="A9" s="25" t="s">
        <v>161</v>
      </c>
      <c r="B9" s="16">
        <v>741829.72</v>
      </c>
      <c r="C9" s="39">
        <f t="shared" ref="C9:C39" si="0">B9*1.2</f>
        <v>890195.66399999999</v>
      </c>
    </row>
    <row r="10" spans="1:3" x14ac:dyDescent="0.25">
      <c r="A10" s="25" t="s">
        <v>41</v>
      </c>
      <c r="B10" s="16">
        <v>520000</v>
      </c>
      <c r="C10" s="39">
        <f t="shared" si="0"/>
        <v>624000</v>
      </c>
    </row>
    <row r="11" spans="1:3" x14ac:dyDescent="0.25">
      <c r="A11" s="25" t="s">
        <v>162</v>
      </c>
      <c r="B11" s="16">
        <v>400000</v>
      </c>
      <c r="C11" s="39">
        <f t="shared" si="0"/>
        <v>480000</v>
      </c>
    </row>
    <row r="12" spans="1:3" x14ac:dyDescent="0.25">
      <c r="A12" s="25" t="s">
        <v>149</v>
      </c>
      <c r="B12" s="16">
        <v>366000</v>
      </c>
      <c r="C12" s="39">
        <f t="shared" si="0"/>
        <v>439200</v>
      </c>
    </row>
    <row r="13" spans="1:3" s="37" customFormat="1" x14ac:dyDescent="0.25">
      <c r="A13" s="26" t="s">
        <v>18</v>
      </c>
      <c r="B13" s="16">
        <v>336560.26</v>
      </c>
      <c r="C13" s="39">
        <f t="shared" si="0"/>
        <v>403872.31199999998</v>
      </c>
    </row>
    <row r="14" spans="1:3" x14ac:dyDescent="0.25">
      <c r="A14" s="25" t="s">
        <v>39</v>
      </c>
      <c r="B14" s="16">
        <v>234000</v>
      </c>
      <c r="C14" s="39">
        <f t="shared" si="0"/>
        <v>280800</v>
      </c>
    </row>
    <row r="15" spans="1:3" x14ac:dyDescent="0.25">
      <c r="A15" s="25" t="s">
        <v>1</v>
      </c>
      <c r="B15" s="16">
        <v>202435.75</v>
      </c>
      <c r="C15" s="39">
        <f t="shared" si="0"/>
        <v>242922.9</v>
      </c>
    </row>
    <row r="16" spans="1:3" x14ac:dyDescent="0.25">
      <c r="A16" s="25" t="s">
        <v>154</v>
      </c>
      <c r="B16" s="16">
        <v>184000</v>
      </c>
      <c r="C16" s="39">
        <f t="shared" si="0"/>
        <v>220800</v>
      </c>
    </row>
    <row r="17" spans="1:3" x14ac:dyDescent="0.25">
      <c r="A17" s="25" t="s">
        <v>28</v>
      </c>
      <c r="B17" s="16">
        <v>116077.08</v>
      </c>
      <c r="C17" s="39">
        <f t="shared" si="0"/>
        <v>139292.49599999998</v>
      </c>
    </row>
    <row r="18" spans="1:3" x14ac:dyDescent="0.25">
      <c r="A18" s="25" t="s">
        <v>3</v>
      </c>
      <c r="B18" s="16">
        <v>108898.15</v>
      </c>
      <c r="C18" s="39">
        <f t="shared" si="0"/>
        <v>130677.77999999998</v>
      </c>
    </row>
    <row r="19" spans="1:3" x14ac:dyDescent="0.25">
      <c r="A19" s="25" t="s">
        <v>121</v>
      </c>
      <c r="B19" s="16">
        <v>78879.11</v>
      </c>
      <c r="C19" s="39">
        <f t="shared" si="0"/>
        <v>94654.932000000001</v>
      </c>
    </row>
    <row r="20" spans="1:3" x14ac:dyDescent="0.25">
      <c r="A20" s="25" t="s">
        <v>155</v>
      </c>
      <c r="B20" s="16">
        <v>76183</v>
      </c>
      <c r="C20" s="39">
        <f t="shared" si="0"/>
        <v>91419.599999999991</v>
      </c>
    </row>
    <row r="21" spans="1:3" x14ac:dyDescent="0.25">
      <c r="A21" s="25" t="s">
        <v>11</v>
      </c>
      <c r="B21" s="16">
        <v>73910.13</v>
      </c>
      <c r="C21" s="39">
        <f t="shared" si="0"/>
        <v>88692.156000000003</v>
      </c>
    </row>
    <row r="22" spans="1:3" x14ac:dyDescent="0.25">
      <c r="A22" s="25" t="s">
        <v>2</v>
      </c>
      <c r="B22" s="16">
        <v>64551.67</v>
      </c>
      <c r="C22" s="39">
        <f t="shared" si="0"/>
        <v>77462.004000000001</v>
      </c>
    </row>
    <row r="23" spans="1:3" x14ac:dyDescent="0.25">
      <c r="A23" s="25" t="s">
        <v>148</v>
      </c>
      <c r="B23" s="16">
        <v>51200</v>
      </c>
      <c r="C23" s="39">
        <f t="shared" si="0"/>
        <v>61440</v>
      </c>
    </row>
    <row r="24" spans="1:3" x14ac:dyDescent="0.25">
      <c r="A24" s="25" t="s">
        <v>86</v>
      </c>
      <c r="B24" s="16">
        <v>50000</v>
      </c>
      <c r="C24" s="39">
        <f t="shared" si="0"/>
        <v>60000</v>
      </c>
    </row>
    <row r="25" spans="1:3" s="1" customFormat="1" x14ac:dyDescent="0.25">
      <c r="A25" s="25" t="s">
        <v>160</v>
      </c>
      <c r="B25" s="16">
        <v>45000</v>
      </c>
      <c r="C25" s="39">
        <f t="shared" si="0"/>
        <v>54000</v>
      </c>
    </row>
    <row r="26" spans="1:3" s="1" customFormat="1" x14ac:dyDescent="0.25">
      <c r="A26" s="25" t="s">
        <v>26</v>
      </c>
      <c r="B26" s="16">
        <v>40000</v>
      </c>
      <c r="C26" s="39">
        <f t="shared" si="0"/>
        <v>48000</v>
      </c>
    </row>
    <row r="27" spans="1:3" s="1" customFormat="1" x14ac:dyDescent="0.25">
      <c r="A27" s="25" t="s">
        <v>152</v>
      </c>
      <c r="B27" s="16">
        <v>39415.56</v>
      </c>
      <c r="C27" s="39">
        <f t="shared" si="0"/>
        <v>47298.671999999999</v>
      </c>
    </row>
    <row r="28" spans="1:3" s="1" customFormat="1" x14ac:dyDescent="0.25">
      <c r="A28" s="25" t="s">
        <v>99</v>
      </c>
      <c r="B28" s="16">
        <v>39333.32</v>
      </c>
      <c r="C28" s="39">
        <f t="shared" si="0"/>
        <v>47199.983999999997</v>
      </c>
    </row>
    <row r="29" spans="1:3" s="1" customFormat="1" x14ac:dyDescent="0.25">
      <c r="A29" s="25" t="s">
        <v>22</v>
      </c>
      <c r="B29" s="16">
        <v>39327.64</v>
      </c>
      <c r="C29" s="39">
        <f t="shared" si="0"/>
        <v>47193.167999999998</v>
      </c>
    </row>
    <row r="30" spans="1:3" s="1" customFormat="1" x14ac:dyDescent="0.25">
      <c r="A30" s="25" t="s">
        <v>147</v>
      </c>
      <c r="B30" s="16">
        <v>35000</v>
      </c>
      <c r="C30" s="39">
        <f t="shared" si="0"/>
        <v>42000</v>
      </c>
    </row>
    <row r="31" spans="1:3" s="1" customFormat="1" x14ac:dyDescent="0.25">
      <c r="A31" s="25" t="s">
        <v>153</v>
      </c>
      <c r="B31" s="16">
        <v>34457</v>
      </c>
      <c r="C31" s="39">
        <f t="shared" si="0"/>
        <v>41348.400000000001</v>
      </c>
    </row>
    <row r="32" spans="1:3" s="1" customFormat="1" x14ac:dyDescent="0.25">
      <c r="A32" s="25" t="s">
        <v>150</v>
      </c>
      <c r="B32" s="16">
        <v>33244.080000000002</v>
      </c>
      <c r="C32" s="39">
        <f t="shared" si="0"/>
        <v>39892.896000000001</v>
      </c>
    </row>
    <row r="33" spans="1:3" s="1" customFormat="1" x14ac:dyDescent="0.25">
      <c r="A33" s="25" t="s">
        <v>106</v>
      </c>
      <c r="B33" s="16">
        <v>32399.3</v>
      </c>
      <c r="C33" s="39">
        <f t="shared" si="0"/>
        <v>38879.159999999996</v>
      </c>
    </row>
    <row r="34" spans="1:3" s="1" customFormat="1" x14ac:dyDescent="0.25">
      <c r="A34" s="25" t="s">
        <v>159</v>
      </c>
      <c r="B34" s="16">
        <v>30905.49</v>
      </c>
      <c r="C34" s="39">
        <f t="shared" si="0"/>
        <v>37086.588000000003</v>
      </c>
    </row>
    <row r="35" spans="1:3" s="1" customFormat="1" x14ac:dyDescent="0.25">
      <c r="A35" s="25" t="s">
        <v>4</v>
      </c>
      <c r="B35" s="16">
        <v>30287.3</v>
      </c>
      <c r="C35" s="39">
        <f t="shared" si="0"/>
        <v>36344.759999999995</v>
      </c>
    </row>
    <row r="36" spans="1:3" s="1" customFormat="1" x14ac:dyDescent="0.25">
      <c r="A36" s="25" t="s">
        <v>156</v>
      </c>
      <c r="B36" s="16">
        <v>29000</v>
      </c>
      <c r="C36" s="39">
        <f t="shared" si="0"/>
        <v>34800</v>
      </c>
    </row>
    <row r="37" spans="1:3" s="1" customFormat="1" x14ac:dyDescent="0.25">
      <c r="A37" s="25" t="s">
        <v>157</v>
      </c>
      <c r="B37" s="16">
        <v>28000</v>
      </c>
      <c r="C37" s="39">
        <f t="shared" si="0"/>
        <v>33600</v>
      </c>
    </row>
    <row r="38" spans="1:3" s="1" customFormat="1" x14ac:dyDescent="0.25">
      <c r="A38" s="25" t="s">
        <v>158</v>
      </c>
      <c r="B38" s="16">
        <v>25600</v>
      </c>
      <c r="C38" s="39">
        <f t="shared" si="0"/>
        <v>30720</v>
      </c>
    </row>
    <row r="39" spans="1:3" ht="15.75" thickBot="1" x14ac:dyDescent="0.3">
      <c r="A39" s="40" t="s">
        <v>151</v>
      </c>
      <c r="B39" s="38">
        <v>25121.5</v>
      </c>
      <c r="C39" s="39">
        <f t="shared" si="0"/>
        <v>30145.8</v>
      </c>
    </row>
    <row r="40" spans="1:3" ht="15.75" thickBot="1" x14ac:dyDescent="0.3">
      <c r="A40" s="29" t="s">
        <v>14</v>
      </c>
      <c r="B40" s="32">
        <f>SUM(B9:B39)</f>
        <v>4111616.0599999996</v>
      </c>
      <c r="C40" s="32">
        <f>SUM(C9:C39)</f>
        <v>4933939.2719999999</v>
      </c>
    </row>
  </sheetData>
  <sortState xmlns:xlrd2="http://schemas.microsoft.com/office/spreadsheetml/2017/richdata2" ref="A9:C441">
    <sortCondition descending="1" ref="B9:B441"/>
  </sortState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5:C32"/>
  <sheetViews>
    <sheetView workbookViewId="0">
      <selection activeCell="C9" sqref="C9"/>
    </sheetView>
  </sheetViews>
  <sheetFormatPr defaultRowHeight="15" x14ac:dyDescent="0.25"/>
  <cols>
    <col min="1" max="1" width="41.42578125" bestFit="1" customWidth="1"/>
    <col min="2" max="2" width="19" bestFit="1" customWidth="1"/>
    <col min="3" max="3" width="17.7109375" bestFit="1" customWidth="1"/>
  </cols>
  <sheetData>
    <row r="5" spans="1:3" ht="15.75" thickBot="1" x14ac:dyDescent="0.3"/>
    <row r="6" spans="1:3" ht="15.75" thickBot="1" x14ac:dyDescent="0.3">
      <c r="A6" s="68" t="s">
        <v>75</v>
      </c>
      <c r="B6" s="69"/>
      <c r="C6" s="70"/>
    </row>
    <row r="7" spans="1:3" ht="15.75" thickBot="1" x14ac:dyDescent="0.3">
      <c r="A7" s="10"/>
      <c r="B7" s="10"/>
      <c r="C7" s="10"/>
    </row>
    <row r="8" spans="1:3" s="1" customFormat="1" ht="15.75" thickBot="1" x14ac:dyDescent="0.3">
      <c r="A8" s="5" t="s">
        <v>0</v>
      </c>
      <c r="B8" s="6" t="s">
        <v>10</v>
      </c>
      <c r="C8" s="7" t="s">
        <v>6</v>
      </c>
    </row>
    <row r="9" spans="1:3" x14ac:dyDescent="0.25">
      <c r="A9" s="25" t="s">
        <v>3</v>
      </c>
      <c r="B9" s="16">
        <v>855785.82</v>
      </c>
      <c r="C9" s="39">
        <f t="shared" ref="C9:C31" si="0">B9*1.2</f>
        <v>1026942.9839999999</v>
      </c>
    </row>
    <row r="10" spans="1:3" x14ac:dyDescent="0.25">
      <c r="A10" s="41" t="s">
        <v>1</v>
      </c>
      <c r="B10" s="16">
        <v>759144</v>
      </c>
      <c r="C10" s="39">
        <f t="shared" si="0"/>
        <v>910972.79999999993</v>
      </c>
    </row>
    <row r="11" spans="1:3" x14ac:dyDescent="0.25">
      <c r="A11" s="25" t="s">
        <v>18</v>
      </c>
      <c r="B11" s="16">
        <v>350910.69</v>
      </c>
      <c r="C11" s="39">
        <f t="shared" si="0"/>
        <v>421092.82799999998</v>
      </c>
    </row>
    <row r="12" spans="1:3" x14ac:dyDescent="0.25">
      <c r="A12" s="25" t="s">
        <v>166</v>
      </c>
      <c r="B12" s="16">
        <v>315800</v>
      </c>
      <c r="C12" s="39">
        <f t="shared" si="0"/>
        <v>378960</v>
      </c>
    </row>
    <row r="13" spans="1:3" x14ac:dyDescent="0.25">
      <c r="A13" s="25" t="s">
        <v>163</v>
      </c>
      <c r="B13" s="16">
        <v>154080</v>
      </c>
      <c r="C13" s="39">
        <f t="shared" si="0"/>
        <v>184896</v>
      </c>
    </row>
    <row r="14" spans="1:3" x14ac:dyDescent="0.25">
      <c r="A14" s="25" t="s">
        <v>11</v>
      </c>
      <c r="B14" s="16">
        <v>86081.14</v>
      </c>
      <c r="C14" s="39">
        <f t="shared" si="0"/>
        <v>103297.368</v>
      </c>
    </row>
    <row r="15" spans="1:3" x14ac:dyDescent="0.25">
      <c r="A15" s="25" t="s">
        <v>172</v>
      </c>
      <c r="B15" s="16">
        <v>77000</v>
      </c>
      <c r="C15" s="39">
        <f t="shared" si="0"/>
        <v>92400</v>
      </c>
    </row>
    <row r="16" spans="1:3" x14ac:dyDescent="0.25">
      <c r="A16" s="25" t="s">
        <v>164</v>
      </c>
      <c r="B16" s="16">
        <v>54879</v>
      </c>
      <c r="C16" s="39">
        <f t="shared" si="0"/>
        <v>65854.8</v>
      </c>
    </row>
    <row r="17" spans="1:3" x14ac:dyDescent="0.25">
      <c r="A17" s="25" t="s">
        <v>124</v>
      </c>
      <c r="B17" s="16">
        <v>46345</v>
      </c>
      <c r="C17" s="39">
        <f t="shared" si="0"/>
        <v>55614</v>
      </c>
    </row>
    <row r="18" spans="1:3" x14ac:dyDescent="0.25">
      <c r="A18" s="25" t="s">
        <v>170</v>
      </c>
      <c r="B18" s="16">
        <v>45345.35</v>
      </c>
      <c r="C18" s="39">
        <f t="shared" si="0"/>
        <v>54414.42</v>
      </c>
    </row>
    <row r="19" spans="1:3" x14ac:dyDescent="0.25">
      <c r="A19" s="25" t="s">
        <v>165</v>
      </c>
      <c r="B19" s="16">
        <v>45000</v>
      </c>
      <c r="C19" s="39">
        <f t="shared" si="0"/>
        <v>54000</v>
      </c>
    </row>
    <row r="20" spans="1:3" x14ac:dyDescent="0.25">
      <c r="A20" s="25" t="s">
        <v>167</v>
      </c>
      <c r="B20" s="16">
        <v>45000</v>
      </c>
      <c r="C20" s="39">
        <f t="shared" si="0"/>
        <v>54000</v>
      </c>
    </row>
    <row r="21" spans="1:3" x14ac:dyDescent="0.25">
      <c r="A21" s="25" t="s">
        <v>17</v>
      </c>
      <c r="B21" s="16">
        <v>42430.87</v>
      </c>
      <c r="C21" s="39">
        <f t="shared" si="0"/>
        <v>50917.044000000002</v>
      </c>
    </row>
    <row r="22" spans="1:3" x14ac:dyDescent="0.25">
      <c r="A22" s="25" t="s">
        <v>16</v>
      </c>
      <c r="B22" s="16">
        <v>41000</v>
      </c>
      <c r="C22" s="39">
        <f t="shared" si="0"/>
        <v>49200</v>
      </c>
    </row>
    <row r="23" spans="1:3" x14ac:dyDescent="0.25">
      <c r="A23" s="25" t="s">
        <v>83</v>
      </c>
      <c r="B23" s="16">
        <v>40000</v>
      </c>
      <c r="C23" s="39">
        <f t="shared" si="0"/>
        <v>48000</v>
      </c>
    </row>
    <row r="24" spans="1:3" x14ac:dyDescent="0.25">
      <c r="A24" s="25" t="s">
        <v>171</v>
      </c>
      <c r="B24" s="16">
        <v>37500</v>
      </c>
      <c r="C24" s="39">
        <f t="shared" si="0"/>
        <v>45000</v>
      </c>
    </row>
    <row r="25" spans="1:3" s="1" customFormat="1" x14ac:dyDescent="0.25">
      <c r="A25" s="25" t="s">
        <v>64</v>
      </c>
      <c r="B25" s="16">
        <v>34003.199999999997</v>
      </c>
      <c r="C25" s="39">
        <f t="shared" si="0"/>
        <v>40803.839999999997</v>
      </c>
    </row>
    <row r="26" spans="1:3" s="1" customFormat="1" x14ac:dyDescent="0.25">
      <c r="A26" s="25" t="s">
        <v>2</v>
      </c>
      <c r="B26" s="16">
        <v>33584.550000000003</v>
      </c>
      <c r="C26" s="39">
        <f t="shared" si="0"/>
        <v>40301.46</v>
      </c>
    </row>
    <row r="27" spans="1:3" s="1" customFormat="1" x14ac:dyDescent="0.25">
      <c r="A27" s="25" t="s">
        <v>150</v>
      </c>
      <c r="B27" s="16">
        <v>31463.37</v>
      </c>
      <c r="C27" s="39">
        <f t="shared" si="0"/>
        <v>37756.043999999994</v>
      </c>
    </row>
    <row r="28" spans="1:3" s="1" customFormat="1" x14ac:dyDescent="0.25">
      <c r="A28" s="25" t="s">
        <v>169</v>
      </c>
      <c r="B28" s="16">
        <v>28654.6</v>
      </c>
      <c r="C28" s="39">
        <f t="shared" si="0"/>
        <v>34385.519999999997</v>
      </c>
    </row>
    <row r="29" spans="1:3" s="1" customFormat="1" x14ac:dyDescent="0.25">
      <c r="A29" s="25" t="s">
        <v>137</v>
      </c>
      <c r="B29" s="16">
        <v>26461.65</v>
      </c>
      <c r="C29" s="39">
        <f t="shared" si="0"/>
        <v>31753.98</v>
      </c>
    </row>
    <row r="30" spans="1:3" s="1" customFormat="1" x14ac:dyDescent="0.25">
      <c r="A30" s="25" t="s">
        <v>168</v>
      </c>
      <c r="B30" s="16">
        <v>26135</v>
      </c>
      <c r="C30" s="39">
        <f t="shared" si="0"/>
        <v>31362</v>
      </c>
    </row>
    <row r="31" spans="1:3" ht="15.75" thickBot="1" x14ac:dyDescent="0.3">
      <c r="A31" s="25" t="s">
        <v>105</v>
      </c>
      <c r="B31" s="16">
        <v>25069</v>
      </c>
      <c r="C31" s="39">
        <f t="shared" si="0"/>
        <v>30082.799999999999</v>
      </c>
    </row>
    <row r="32" spans="1:3" ht="15.75" thickBot="1" x14ac:dyDescent="0.3">
      <c r="A32" s="42" t="s">
        <v>27</v>
      </c>
      <c r="B32" s="43">
        <f>SUM(B9:B31)</f>
        <v>3201673.24</v>
      </c>
      <c r="C32" s="44">
        <f>SUM(C9:C31)</f>
        <v>3842007.8879999993</v>
      </c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5:I29"/>
  <sheetViews>
    <sheetView workbookViewId="0">
      <selection activeCell="C9" sqref="C9"/>
    </sheetView>
  </sheetViews>
  <sheetFormatPr defaultRowHeight="15" x14ac:dyDescent="0.25"/>
  <cols>
    <col min="1" max="1" width="61.28515625" customWidth="1"/>
    <col min="2" max="2" width="14.28515625" style="2" bestFit="1" customWidth="1"/>
    <col min="3" max="3" width="17.7109375" style="2" bestFit="1" customWidth="1"/>
  </cols>
  <sheetData>
    <row r="5" spans="1:9" ht="15.75" thickBot="1" x14ac:dyDescent="0.3"/>
    <row r="6" spans="1:9" ht="15.75" thickBot="1" x14ac:dyDescent="0.3">
      <c r="A6" s="17" t="s">
        <v>76</v>
      </c>
      <c r="B6" s="18"/>
      <c r="C6" s="19"/>
      <c r="D6" s="1"/>
      <c r="E6" s="1"/>
      <c r="F6" s="1"/>
      <c r="G6" s="1"/>
      <c r="H6" s="1"/>
      <c r="I6" s="1"/>
    </row>
    <row r="7" spans="1:9" ht="15.75" thickBot="1" x14ac:dyDescent="0.3">
      <c r="A7" s="25"/>
      <c r="B7" s="16"/>
      <c r="C7" s="39"/>
    </row>
    <row r="8" spans="1:9" ht="15.75" thickBot="1" x14ac:dyDescent="0.3">
      <c r="A8" s="5" t="s">
        <v>0</v>
      </c>
      <c r="B8" s="6" t="s">
        <v>10</v>
      </c>
      <c r="C8" s="7" t="s">
        <v>6</v>
      </c>
    </row>
    <row r="9" spans="1:9" x14ac:dyDescent="0.25">
      <c r="A9" s="45" t="s">
        <v>141</v>
      </c>
      <c r="B9" s="65">
        <v>940350</v>
      </c>
      <c r="C9" s="39">
        <f t="shared" ref="C9:C28" si="0">B9*1.2</f>
        <v>1128420</v>
      </c>
    </row>
    <row r="10" spans="1:9" x14ac:dyDescent="0.25">
      <c r="A10" s="45" t="s">
        <v>1</v>
      </c>
      <c r="B10" s="65">
        <v>862483.54</v>
      </c>
      <c r="C10" s="39">
        <f t="shared" si="0"/>
        <v>1034980.248</v>
      </c>
    </row>
    <row r="11" spans="1:9" x14ac:dyDescent="0.25">
      <c r="A11" s="25" t="s">
        <v>18</v>
      </c>
      <c r="B11" s="65">
        <v>435786.29</v>
      </c>
      <c r="C11" s="39">
        <f t="shared" si="0"/>
        <v>522943.54799999995</v>
      </c>
    </row>
    <row r="12" spans="1:9" x14ac:dyDescent="0.25">
      <c r="A12" s="45" t="s">
        <v>121</v>
      </c>
      <c r="B12" s="65">
        <v>304727.99</v>
      </c>
      <c r="C12" s="39">
        <f t="shared" si="0"/>
        <v>365673.58799999999</v>
      </c>
    </row>
    <row r="13" spans="1:9" x14ac:dyDescent="0.25">
      <c r="A13" s="45" t="s">
        <v>173</v>
      </c>
      <c r="B13" s="65">
        <v>270242.40999999997</v>
      </c>
      <c r="C13" s="39">
        <f t="shared" si="0"/>
        <v>324290.89199999993</v>
      </c>
    </row>
    <row r="14" spans="1:9" x14ac:dyDescent="0.25">
      <c r="A14" s="45" t="s">
        <v>41</v>
      </c>
      <c r="B14" s="65">
        <v>181000</v>
      </c>
      <c r="C14" s="39">
        <f t="shared" si="0"/>
        <v>217200</v>
      </c>
    </row>
    <row r="15" spans="1:9" x14ac:dyDescent="0.25">
      <c r="A15" s="45" t="s">
        <v>39</v>
      </c>
      <c r="B15" s="65">
        <v>174000</v>
      </c>
      <c r="C15" s="39">
        <f t="shared" si="0"/>
        <v>208800</v>
      </c>
    </row>
    <row r="16" spans="1:9" x14ac:dyDescent="0.25">
      <c r="A16" s="45" t="s">
        <v>131</v>
      </c>
      <c r="B16" s="65">
        <v>139380.16</v>
      </c>
      <c r="C16" s="39">
        <f t="shared" si="0"/>
        <v>167256.19200000001</v>
      </c>
    </row>
    <row r="17" spans="1:3" x14ac:dyDescent="0.25">
      <c r="A17" s="45" t="s">
        <v>3</v>
      </c>
      <c r="B17" s="65">
        <v>108926.77</v>
      </c>
      <c r="C17" s="39">
        <f t="shared" si="0"/>
        <v>130712.124</v>
      </c>
    </row>
    <row r="18" spans="1:3" x14ac:dyDescent="0.25">
      <c r="A18" s="45" t="s">
        <v>149</v>
      </c>
      <c r="B18" s="65">
        <v>105889.56</v>
      </c>
      <c r="C18" s="39">
        <f t="shared" si="0"/>
        <v>127067.47199999999</v>
      </c>
    </row>
    <row r="19" spans="1:3" x14ac:dyDescent="0.25">
      <c r="A19" s="45" t="s">
        <v>23</v>
      </c>
      <c r="B19" s="65">
        <v>78137.84</v>
      </c>
      <c r="C19" s="39">
        <f t="shared" si="0"/>
        <v>93765.407999999996</v>
      </c>
    </row>
    <row r="20" spans="1:3" x14ac:dyDescent="0.25">
      <c r="A20" s="45" t="s">
        <v>137</v>
      </c>
      <c r="B20" s="65">
        <v>71880.38</v>
      </c>
      <c r="C20" s="39">
        <f t="shared" si="0"/>
        <v>86256.456000000006</v>
      </c>
    </row>
    <row r="21" spans="1:3" x14ac:dyDescent="0.25">
      <c r="A21" s="45" t="s">
        <v>2</v>
      </c>
      <c r="B21" s="65">
        <v>57813.68</v>
      </c>
      <c r="C21" s="39">
        <f t="shared" si="0"/>
        <v>69376.415999999997</v>
      </c>
    </row>
    <row r="22" spans="1:3" x14ac:dyDescent="0.25">
      <c r="A22" s="45" t="s">
        <v>22</v>
      </c>
      <c r="B22" s="65">
        <v>46574.52</v>
      </c>
      <c r="C22" s="39">
        <f t="shared" si="0"/>
        <v>55889.423999999992</v>
      </c>
    </row>
    <row r="23" spans="1:3" x14ac:dyDescent="0.25">
      <c r="A23" s="45" t="s">
        <v>174</v>
      </c>
      <c r="B23" s="65">
        <v>45325</v>
      </c>
      <c r="C23" s="39">
        <f t="shared" si="0"/>
        <v>54390</v>
      </c>
    </row>
    <row r="24" spans="1:3" x14ac:dyDescent="0.25">
      <c r="A24" s="45" t="s">
        <v>98</v>
      </c>
      <c r="B24" s="65">
        <v>45000</v>
      </c>
      <c r="C24" s="39">
        <f t="shared" si="0"/>
        <v>54000</v>
      </c>
    </row>
    <row r="25" spans="1:3" x14ac:dyDescent="0.25">
      <c r="A25" s="45" t="s">
        <v>4</v>
      </c>
      <c r="B25" s="65">
        <v>35948.050000000003</v>
      </c>
      <c r="C25" s="39">
        <f t="shared" si="0"/>
        <v>43137.66</v>
      </c>
    </row>
    <row r="26" spans="1:3" s="1" customFormat="1" x14ac:dyDescent="0.25">
      <c r="A26" s="45" t="s">
        <v>175</v>
      </c>
      <c r="B26" s="65">
        <v>27153.95</v>
      </c>
      <c r="C26" s="39">
        <f t="shared" si="0"/>
        <v>32584.739999999998</v>
      </c>
    </row>
    <row r="27" spans="1:3" s="1" customFormat="1" x14ac:dyDescent="0.25">
      <c r="A27" s="45" t="s">
        <v>176</v>
      </c>
      <c r="B27" s="65">
        <v>27105</v>
      </c>
      <c r="C27" s="39">
        <f t="shared" si="0"/>
        <v>32526</v>
      </c>
    </row>
    <row r="28" spans="1:3" s="1" customFormat="1" x14ac:dyDescent="0.25">
      <c r="A28" s="45" t="s">
        <v>172</v>
      </c>
      <c r="B28" s="65">
        <v>26775</v>
      </c>
      <c r="C28" s="39">
        <f t="shared" si="0"/>
        <v>32130</v>
      </c>
    </row>
    <row r="29" spans="1:3" ht="15.75" thickBot="1" x14ac:dyDescent="0.3">
      <c r="A29" s="46" t="s">
        <v>27</v>
      </c>
      <c r="B29" s="47">
        <f>SUM(B9:B28)</f>
        <v>3984500.1400000006</v>
      </c>
      <c r="C29" s="48">
        <f>SUM(C9:C28)</f>
        <v>4781400.1679999996</v>
      </c>
    </row>
  </sheetData>
  <sortState xmlns:xlrd2="http://schemas.microsoft.com/office/spreadsheetml/2017/richdata2" ref="A10:B422">
    <sortCondition descending="1" ref="B10:B42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Cox, Andrew</cp:lastModifiedBy>
  <dcterms:created xsi:type="dcterms:W3CDTF">2018-11-30T08:43:03Z</dcterms:created>
  <dcterms:modified xsi:type="dcterms:W3CDTF">2021-03-01T11:09:15Z</dcterms:modified>
</cp:coreProperties>
</file>