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795" windowHeight="12600" firstSheet="2" activeTab="11"/>
  </bookViews>
  <sheets>
    <sheet name="April 2018" sheetId="1" r:id="rId1"/>
    <sheet name="May 2018" sheetId="2" r:id="rId2"/>
    <sheet name="June 2018" sheetId="3" r:id="rId3"/>
    <sheet name="July 2018" sheetId="4" r:id="rId4"/>
    <sheet name="August 2018" sheetId="5" r:id="rId5"/>
    <sheet name="September 2018" sheetId="6" r:id="rId6"/>
    <sheet name="October 2018" sheetId="7" r:id="rId7"/>
    <sheet name="November 2018" sheetId="8" r:id="rId8"/>
    <sheet name="December 2018" sheetId="9" r:id="rId9"/>
    <sheet name="January 2019" sheetId="12" r:id="rId10"/>
    <sheet name="February 2019" sheetId="13" r:id="rId11"/>
    <sheet name="March 2019" sheetId="14" r:id="rId12"/>
    <sheet name="Sheet2" sheetId="15" r:id="rId13"/>
  </sheets>
  <calcPr calcId="145621"/>
</workbook>
</file>

<file path=xl/calcChain.xml><?xml version="1.0" encoding="utf-8"?>
<calcChain xmlns="http://schemas.openxmlformats.org/spreadsheetml/2006/main">
  <c r="C45" i="14" l="1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0" i="14"/>
  <c r="C34" i="13" l="1"/>
  <c r="C11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10" i="13"/>
  <c r="B11" i="12" l="1"/>
  <c r="C29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12" i="12"/>
  <c r="C10" i="12"/>
  <c r="C9" i="12"/>
  <c r="B11" i="9" l="1"/>
  <c r="C12" i="9"/>
  <c r="C28" i="9" s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10" i="9"/>
  <c r="C31" i="8" l="1"/>
  <c r="B9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B9" i="4" l="1"/>
  <c r="C11" i="4"/>
  <c r="C12" i="4"/>
  <c r="C13" i="4"/>
  <c r="C14" i="4"/>
  <c r="C15" i="4"/>
  <c r="C10" i="4"/>
  <c r="C16" i="4" s="1"/>
  <c r="B10" i="6" l="1"/>
  <c r="B10" i="5"/>
  <c r="B11" i="3"/>
  <c r="B12" i="2"/>
  <c r="B10" i="1"/>
  <c r="C36" i="6"/>
  <c r="C45" i="2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9" i="1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B10" i="7"/>
  <c r="C9" i="7"/>
  <c r="C34" i="7" s="1"/>
  <c r="C52" i="1" l="1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9" i="5"/>
  <c r="C28" i="5" l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0" i="3"/>
  <c r="C9" i="3"/>
  <c r="C42" i="3" l="1"/>
</calcChain>
</file>

<file path=xl/sharedStrings.xml><?xml version="1.0" encoding="utf-8"?>
<sst xmlns="http://schemas.openxmlformats.org/spreadsheetml/2006/main" count="382" uniqueCount="172">
  <si>
    <t>Supplier</t>
  </si>
  <si>
    <t>SRCL LTD</t>
  </si>
  <si>
    <t>INDEPENDENT VASCULAR SERVICES</t>
  </si>
  <si>
    <t>CAPE MEDICAL SERVICES</t>
  </si>
  <si>
    <t>NHS SUPPLY CHAIN</t>
  </si>
  <si>
    <t>MARAVE LTD</t>
  </si>
  <si>
    <t>THORNBURY NURSING SERVICES</t>
  </si>
  <si>
    <t>KL JOINERY</t>
  </si>
  <si>
    <t>JMBC BUILDING CONTRACTORS</t>
  </si>
  <si>
    <t>EWOOD FOODS</t>
  </si>
  <si>
    <t>TOPCON (GB) LTD</t>
  </si>
  <si>
    <t>GOOD FOOD CHAIN</t>
  </si>
  <si>
    <t>THEBIGWORD INTERPRETING SERVICES LTD</t>
  </si>
  <si>
    <t>HAAG STREIT UK LTD</t>
  </si>
  <si>
    <t>GRIFFITHS &amp; ARMOUR</t>
  </si>
  <si>
    <t>BRAKE BROS LTD</t>
  </si>
  <si>
    <t>SUCCEED IT LTD</t>
  </si>
  <si>
    <t>BESPOKE HEALTHCARE LTD</t>
  </si>
  <si>
    <t>JOHNSON &amp; JOHNSON MEDICAL LTD</t>
  </si>
  <si>
    <t>DELL CORPORATION LTD</t>
  </si>
  <si>
    <t>CAUSEWAY ELECTRICAL SERVICES</t>
  </si>
  <si>
    <t>DATA SPACE</t>
  </si>
  <si>
    <t>SYNERTEC LTD</t>
  </si>
  <si>
    <t>BUNZL HEALTHCARE</t>
  </si>
  <si>
    <t>NHS MIDLANDS AND LANCASHIRE CSU</t>
  </si>
  <si>
    <t>DE LAGE LANDEN</t>
  </si>
  <si>
    <t>CARL ZEISS LTD</t>
  </si>
  <si>
    <t>GIBSONFREAKEEDGE</t>
  </si>
  <si>
    <t>BT GLOBAL SERVICES</t>
  </si>
  <si>
    <t>SQUADRON MEDICAL LTD</t>
  </si>
  <si>
    <t>SPECTRUM</t>
  </si>
  <si>
    <t>ZIMMER BIOMET UK LTD</t>
  </si>
  <si>
    <t>SIGMACON (UK) LTD</t>
  </si>
  <si>
    <t>DRIVE DEVILBISS HEALTHCARE</t>
  </si>
  <si>
    <t>PRACTICAL SOLUTIONS CONSULTANCY LTD</t>
  </si>
  <si>
    <t>CLIFTON QUALITY MEATS LTD</t>
  </si>
  <si>
    <t>MAX20 LTD</t>
  </si>
  <si>
    <t>ERS TRANSITION LTD</t>
  </si>
  <si>
    <t>BOSTON SCIENTIFIC LTD</t>
  </si>
  <si>
    <t>H JENKINSON &amp; CO LTD</t>
  </si>
  <si>
    <t>COULTONS BREAD LTD</t>
  </si>
  <si>
    <t>DEPUY SYNTHES</t>
  </si>
  <si>
    <t>MEDTRONIC LTD</t>
  </si>
  <si>
    <t>KEELAGHER OKEY ASSOCIATES LTD</t>
  </si>
  <si>
    <t>Total spend ex vat</t>
  </si>
  <si>
    <t>Total spend inc vat</t>
  </si>
  <si>
    <t>ARJO UK LTD</t>
  </si>
  <si>
    <t>KPMG LLP</t>
  </si>
  <si>
    <t>HEALTHWORK LTD</t>
  </si>
  <si>
    <t>CARESTREAM HEALTH UK LTD</t>
  </si>
  <si>
    <t>DRAEGER MEDICAL UK LTD</t>
  </si>
  <si>
    <t>CARE QUALITY COMMISSION</t>
  </si>
  <si>
    <t>BOC LTD</t>
  </si>
  <si>
    <t>MERSEY INTERNAL AUDIT AGENCY</t>
  </si>
  <si>
    <t>PHILIPS UK AND IRELAND</t>
  </si>
  <si>
    <t>SOFTCAT LTD</t>
  </si>
  <si>
    <t>CREAMLINE DAIRIES LTD</t>
  </si>
  <si>
    <t>ISS FACILITY SERVICES RESTORATION</t>
  </si>
  <si>
    <t>MIS HEALTHCARE</t>
  </si>
  <si>
    <t>ARLINGTON LABORATORIES LTD</t>
  </si>
  <si>
    <t>UP TO DATE</t>
  </si>
  <si>
    <t>REAL STAFFING GROUP LTD</t>
  </si>
  <si>
    <t>BAXTER HEALTHCARE LTD</t>
  </si>
  <si>
    <t>ALLOCATE SOFTWARE PLC</t>
  </si>
  <si>
    <t>UNIVERSITY HOSPITAL BIRMINGHAM NHS FOUNDATION TRUST</t>
  </si>
  <si>
    <t>STRYKER UK LTD</t>
  </si>
  <si>
    <t>RIPPLE CONCEPT LTD</t>
  </si>
  <si>
    <t>HEALTHCARE QUALITY IMPROVEMENT PARTNERSHIP</t>
  </si>
  <si>
    <t>VENN GROUP LTD</t>
  </si>
  <si>
    <t>INHEALTH LTD</t>
  </si>
  <si>
    <t>TUSKER DIRECT LTD T/A TUSKER</t>
  </si>
  <si>
    <t>GE MEDICAL SYSTEMS LTD</t>
  </si>
  <si>
    <t>HEALTHCARE SOFTWARE SYSTEMS LTD</t>
  </si>
  <si>
    <t>M2 DIGITAL LTD</t>
  </si>
  <si>
    <t>AXON RESOURCING LTD</t>
  </si>
  <si>
    <t>SPECIALIST COMPUTER CENTRES PLC</t>
  </si>
  <si>
    <t>PUBLIC HEALTH ENGLAND</t>
  </si>
  <si>
    <t>BECTON DICKINSON UK LTD</t>
  </si>
  <si>
    <t>WASSENBURG LTD</t>
  </si>
  <si>
    <t>NH CASE LTD</t>
  </si>
  <si>
    <t>GE HEALTHCARE LTD</t>
  </si>
  <si>
    <t>TAUNTON &amp; SOMERSET NHS FOUNDATION TRUST</t>
  </si>
  <si>
    <t>ABBA CARS WARRINGTON LTD</t>
  </si>
  <si>
    <t>CREATIVE PLAY UK LTD</t>
  </si>
  <si>
    <t>TJ SMITH &amp; NEPHEW LTD</t>
  </si>
  <si>
    <t>MEDISOFT LTD</t>
  </si>
  <si>
    <t>MEDSTROM LTD</t>
  </si>
  <si>
    <t>AINTREE UNIVERSITY HOSPITALS NHS FOUNDATION TRUST</t>
  </si>
  <si>
    <t>SOFTCAT PLC</t>
  </si>
  <si>
    <t>OPTIMISE LTD</t>
  </si>
  <si>
    <t>FRANK DESIGN LTD</t>
  </si>
  <si>
    <t>NIFES CONSULTING GROUP</t>
  </si>
  <si>
    <t>C &amp; G WHOLESALE FOODS LTD</t>
  </si>
  <si>
    <t>UNIFY ENTERPRISE COMMUNICATIONS LTD</t>
  </si>
  <si>
    <t>KEY PEOPLE LTD</t>
  </si>
  <si>
    <t>DIAGRAM DESIGN &amp; MARKETING LTD</t>
  </si>
  <si>
    <t>VERATHON MEDICAL (UK) LTD</t>
  </si>
  <si>
    <t>CYNERGIN</t>
  </si>
  <si>
    <t>ERS MEDICAL</t>
  </si>
  <si>
    <t>GE CAPITAL EQUIPMENT FINANCE LTD</t>
  </si>
  <si>
    <t>CARDEN PARK HOTEL LLP</t>
  </si>
  <si>
    <t>HILTON HOTEL</t>
  </si>
  <si>
    <t>GRAND HOTEL BLACKPOOL</t>
  </si>
  <si>
    <t>ERNST &amp; YOUNG LLP</t>
  </si>
  <si>
    <t>CLIKHEALTH SOLUTIONS LTD</t>
  </si>
  <si>
    <t>STANLEY SECURITY SOLUTIONS</t>
  </si>
  <si>
    <t>BROOKSON HEALTHCARE SERVICES LLP</t>
  </si>
  <si>
    <t>SCAN ASSURE LTD</t>
  </si>
  <si>
    <t>ACTUA SOLUTIONS LTD</t>
  </si>
  <si>
    <t>RADIOLOGY MANAGEMENT SOLUTIONS LTD</t>
  </si>
  <si>
    <t>SALIX PARTNERS LTD</t>
  </si>
  <si>
    <t>DATIX LTD</t>
  </si>
  <si>
    <t>JAC COMPUTER SERVICES LTD</t>
  </si>
  <si>
    <t>GSA TECHSOURCE LTD</t>
  </si>
  <si>
    <t>HENRY SCHEIN DENTAL</t>
  </si>
  <si>
    <t>Supplier spend over £25,000 inc vat for the period 01.04.2018 to 30.04.2018</t>
  </si>
  <si>
    <t xml:space="preserve"> </t>
  </si>
  <si>
    <t>Supplier spend over £25,000 inc vat for the period 01.05.2018 TO 31.05.2018</t>
  </si>
  <si>
    <t>Supplier spend over £25,000 inc vat for the period 01.06.2018 TO 30.06.2018</t>
  </si>
  <si>
    <t>Supplier spend over £25,000 inc vat for the period 01.08.2018 TO 31.08.2018</t>
  </si>
  <si>
    <t>Supplier spend over £25,000 inc vat for the period 01.09.2018 TO 30.09.2018</t>
  </si>
  <si>
    <t>Supplier spend over £25,000 inc vat for the period 01.10.2018 TO 31.10.2018</t>
  </si>
  <si>
    <t>Supplier spend over £25,000 inc vat for the period 01.07.2018 TO 31.07.2018</t>
  </si>
  <si>
    <t>Total spend inclusive of VAT</t>
  </si>
  <si>
    <t xml:space="preserve">ROYAL LIVERPOOL&amp;BROADGREEN UNIVERSITY HOSPITALS NHS TRUST </t>
  </si>
  <si>
    <t>BRIDGEWATER COMMUNITY HEALTHCARE NHS FT</t>
  </si>
  <si>
    <t>ROYAL LIVERPOOL&amp;BROADGREEN UNIVERSITY HOSPITALS NHS TRUST</t>
  </si>
  <si>
    <t>Total spend ex Vat</t>
  </si>
  <si>
    <t>MULTITONE ELECTRONICS PLC</t>
  </si>
  <si>
    <t>SIEMENS HEALTHCARE DIAGNOSTICS LTD</t>
  </si>
  <si>
    <t>FRAXINUS INFORMATION TECHNOLOGY LTD</t>
  </si>
  <si>
    <t>ANTHONYS TRAVEL</t>
  </si>
  <si>
    <t>MWUK ACQUISITION CO LTD T/A ALEXANDRA</t>
  </si>
  <si>
    <t>MIPS LTD</t>
  </si>
  <si>
    <t>INTERSYSTEMS</t>
  </si>
  <si>
    <t>ROB SPENCE LTD</t>
  </si>
  <si>
    <t>Supplier spend over £25,000 inc vat for the period 01.11.2018 TO 30.11.2018</t>
  </si>
  <si>
    <t>NHS Supply Chain</t>
  </si>
  <si>
    <t>Supplier spend over £25,000 inc vat for the period 01.12.2018 TO 31.12.2018</t>
  </si>
  <si>
    <t>APEC GROUP ASSOCIATION</t>
  </si>
  <si>
    <t>BERENDSEN UK LTD</t>
  </si>
  <si>
    <t>BRIDGEWATER COMMUNITY HEALTHCARE NHS FOUNDATION TRUST</t>
  </si>
  <si>
    <t>KNOWSLEY LIFT SERVICES LTD</t>
  </si>
  <si>
    <t>PHOENIX SOFTWARE LTD</t>
  </si>
  <si>
    <t>PORTAKABIN LTD</t>
  </si>
  <si>
    <t>ASSIST MANAGED SERVICES</t>
  </si>
  <si>
    <t>BIOMERIEUX UK LTD</t>
  </si>
  <si>
    <t>INTEGRATED RADIOLOGICAL SERVICES LTD</t>
  </si>
  <si>
    <t>ILX GROUP PLC</t>
  </si>
  <si>
    <t>WELLBEING ENTERPRISES CIC LTD</t>
  </si>
  <si>
    <t>RIBBLE FARM FARE LTD</t>
  </si>
  <si>
    <t>DAY ARCHITECTURAL LTD</t>
  </si>
  <si>
    <t>INSIGHT DIRECT (UK) LTD</t>
  </si>
  <si>
    <t>COUNTESS OF CHESTER HOSPITAL NHS FOUNDATION TRUST</t>
  </si>
  <si>
    <t>ANDREA JANE CONSULTANCY</t>
  </si>
  <si>
    <t>FORREST RECRUITMENT LTD</t>
  </si>
  <si>
    <t>GLOBE LOCUMS LTD</t>
  </si>
  <si>
    <t>Supplier spend over £25,000 inc vat for the period 01.02.2019 to 28.02.2019</t>
  </si>
  <si>
    <t>PO Amount ex Vat</t>
  </si>
  <si>
    <t>PO Amount Inc Vat</t>
  </si>
  <si>
    <t>GENMED ME LTD</t>
  </si>
  <si>
    <t>MJN CONSTRUCTION LTD</t>
  </si>
  <si>
    <t>GRANT THORNTON UK LLP</t>
  </si>
  <si>
    <t>KCI MEDICAL LTD</t>
  </si>
  <si>
    <t>HEALTHCARE COMMUNICATIONS UK LTD</t>
  </si>
  <si>
    <t>EASTER EGG LTD</t>
  </si>
  <si>
    <t>ISOSEC LTD</t>
  </si>
  <si>
    <t>AIR PRODUCTS PLC</t>
  </si>
  <si>
    <t>RON CHALKER (THE POTATO MAN) LTD</t>
  </si>
  <si>
    <t>MIDWIFERY UNIT NETWORK</t>
  </si>
  <si>
    <t>CASTLE GREEN HOTEL</t>
  </si>
  <si>
    <t>Supplier spend over £25,000 inc vat for the period 01.03.2019 to 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</si>
</sst>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7" fillId="0" borderId="0"/>
  </cellStyleXfs>
  <cellXfs count="82">
    <xf numFmtId="0" fontId="0" fillId="0" borderId="0" xfId="0"/>
    <xf numFmtId="0" fontId="0" fillId="0" borderId="0" xfId="0"/>
    <xf numFmtId="44" fontId="0" fillId="0" borderId="0" xfId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Font="1" applyFill="1"/>
    <xf numFmtId="0" fontId="6" fillId="2" borderId="5" xfId="0" applyFont="1" applyFill="1" applyBorder="1"/>
    <xf numFmtId="44" fontId="6" fillId="2" borderId="6" xfId="3" applyFont="1" applyFill="1" applyBorder="1"/>
    <xf numFmtId="0" fontId="6" fillId="2" borderId="7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4" fontId="5" fillId="2" borderId="7" xfId="0" applyNumberFormat="1" applyFont="1" applyFill="1" applyBorder="1"/>
    <xf numFmtId="0" fontId="0" fillId="0" borderId="0" xfId="0" applyFont="1"/>
    <xf numFmtId="0" fontId="6" fillId="2" borderId="2" xfId="2" applyFont="1" applyFill="1" applyBorder="1"/>
    <xf numFmtId="44" fontId="6" fillId="2" borderId="3" xfId="3" applyFont="1" applyFill="1" applyBorder="1"/>
    <xf numFmtId="0" fontId="5" fillId="2" borderId="4" xfId="0" applyFont="1" applyFill="1" applyBorder="1"/>
    <xf numFmtId="0" fontId="2" fillId="0" borderId="11" xfId="2" applyFont="1" applyBorder="1"/>
    <xf numFmtId="44" fontId="2" fillId="0" borderId="0" xfId="3" applyFont="1" applyBorder="1"/>
    <xf numFmtId="44" fontId="0" fillId="0" borderId="12" xfId="0" applyNumberFormat="1" applyFont="1" applyBorder="1"/>
    <xf numFmtId="0" fontId="2" fillId="0" borderId="13" xfId="2" applyFont="1" applyBorder="1"/>
    <xf numFmtId="44" fontId="2" fillId="0" borderId="14" xfId="3" applyFont="1" applyBorder="1"/>
    <xf numFmtId="44" fontId="0" fillId="0" borderId="15" xfId="0" applyNumberFormat="1" applyFont="1" applyBorder="1"/>
    <xf numFmtId="0" fontId="6" fillId="2" borderId="17" xfId="2" applyFont="1" applyFill="1" applyBorder="1"/>
    <xf numFmtId="44" fontId="5" fillId="2" borderId="14" xfId="0" applyNumberFormat="1" applyFont="1" applyFill="1" applyBorder="1"/>
    <xf numFmtId="44" fontId="5" fillId="2" borderId="15" xfId="0" applyNumberFormat="1" applyFont="1" applyFill="1" applyBorder="1"/>
    <xf numFmtId="0" fontId="6" fillId="2" borderId="5" xfId="2" applyFont="1" applyFill="1" applyBorder="1"/>
    <xf numFmtId="44" fontId="2" fillId="0" borderId="12" xfId="3" applyFont="1" applyBorder="1"/>
    <xf numFmtId="44" fontId="5" fillId="2" borderId="6" xfId="0" applyNumberFormat="1" applyFont="1" applyFill="1" applyBorder="1"/>
    <xf numFmtId="0" fontId="2" fillId="0" borderId="8" xfId="2" applyFont="1" applyBorder="1" applyAlignment="1">
      <alignment horizontal="left"/>
    </xf>
    <xf numFmtId="44" fontId="2" fillId="0" borderId="9" xfId="1" applyFont="1" applyBorder="1"/>
    <xf numFmtId="44" fontId="0" fillId="0" borderId="10" xfId="0" applyNumberFormat="1" applyFont="1" applyBorder="1"/>
    <xf numFmtId="0" fontId="2" fillId="0" borderId="11" xfId="2" applyFont="1" applyBorder="1" applyAlignment="1">
      <alignment horizontal="left"/>
    </xf>
    <xf numFmtId="44" fontId="2" fillId="0" borderId="0" xfId="1" applyFont="1" applyBorder="1"/>
    <xf numFmtId="0" fontId="2" fillId="0" borderId="13" xfId="2" applyFont="1" applyBorder="1" applyAlignment="1">
      <alignment horizontal="left"/>
    </xf>
    <xf numFmtId="44" fontId="2" fillId="0" borderId="14" xfId="1" applyFont="1" applyBorder="1"/>
    <xf numFmtId="0" fontId="0" fillId="0" borderId="8" xfId="0" applyFont="1" applyBorder="1" applyAlignment="1">
      <alignment horizontal="left"/>
    </xf>
    <xf numFmtId="44" fontId="0" fillId="0" borderId="9" xfId="1" applyFont="1" applyBorder="1"/>
    <xf numFmtId="44" fontId="0" fillId="0" borderId="10" xfId="1" applyFont="1" applyBorder="1"/>
    <xf numFmtId="0" fontId="0" fillId="0" borderId="11" xfId="0" applyFont="1" applyBorder="1" applyAlignment="1">
      <alignment horizontal="left"/>
    </xf>
    <xf numFmtId="44" fontId="0" fillId="0" borderId="0" xfId="1" applyFont="1" applyBorder="1"/>
    <xf numFmtId="44" fontId="0" fillId="0" borderId="12" xfId="1" applyFont="1" applyBorder="1"/>
    <xf numFmtId="0" fontId="0" fillId="0" borderId="13" xfId="0" applyFont="1" applyBorder="1" applyAlignment="1">
      <alignment horizontal="left"/>
    </xf>
    <xf numFmtId="44" fontId="0" fillId="0" borderId="14" xfId="1" applyFont="1" applyBorder="1"/>
    <xf numFmtId="44" fontId="0" fillId="0" borderId="15" xfId="1" applyFont="1" applyBorder="1"/>
    <xf numFmtId="44" fontId="5" fillId="2" borderId="6" xfId="1" applyFont="1" applyFill="1" applyBorder="1"/>
    <xf numFmtId="44" fontId="5" fillId="2" borderId="7" xfId="1" applyFont="1" applyFill="1" applyBorder="1"/>
    <xf numFmtId="0" fontId="6" fillId="2" borderId="1" xfId="2" applyFont="1" applyFill="1" applyBorder="1"/>
    <xf numFmtId="0" fontId="2" fillId="0" borderId="1" xfId="2" applyFont="1" applyBorder="1" applyAlignment="1">
      <alignment horizontal="left"/>
    </xf>
    <xf numFmtId="44" fontId="2" fillId="0" borderId="1" xfId="3" applyFont="1" applyBorder="1"/>
    <xf numFmtId="44" fontId="0" fillId="0" borderId="1" xfId="0" applyNumberFormat="1" applyFont="1" applyBorder="1"/>
    <xf numFmtId="0" fontId="2" fillId="0" borderId="16" xfId="2" applyFont="1" applyBorder="1" applyAlignment="1">
      <alignment horizontal="left"/>
    </xf>
    <xf numFmtId="44" fontId="2" fillId="0" borderId="16" xfId="3" applyFont="1" applyBorder="1"/>
    <xf numFmtId="44" fontId="0" fillId="0" borderId="16" xfId="0" applyNumberFormat="1" applyFont="1" applyBorder="1"/>
    <xf numFmtId="44" fontId="2" fillId="0" borderId="12" xfId="2" applyNumberFormat="1" applyFont="1" applyBorder="1"/>
    <xf numFmtId="164" fontId="0" fillId="0" borderId="0" xfId="0" applyNumberFormat="1" applyFont="1" applyBorder="1"/>
    <xf numFmtId="0" fontId="2" fillId="0" borderId="8" xfId="0" applyFont="1" applyFill="1" applyBorder="1"/>
    <xf numFmtId="44" fontId="2" fillId="0" borderId="9" xfId="3" applyFont="1" applyFill="1" applyBorder="1"/>
    <xf numFmtId="44" fontId="2" fillId="0" borderId="10" xfId="1" applyFont="1" applyFill="1" applyBorder="1"/>
    <xf numFmtId="0" fontId="0" fillId="0" borderId="11" xfId="0" applyFont="1" applyBorder="1"/>
    <xf numFmtId="44" fontId="0" fillId="0" borderId="0" xfId="3" applyFont="1" applyBorder="1"/>
    <xf numFmtId="0" fontId="0" fillId="0" borderId="13" xfId="0" applyFont="1" applyBorder="1"/>
    <xf numFmtId="44" fontId="0" fillId="0" borderId="14" xfId="3" applyFont="1" applyBorder="1"/>
    <xf numFmtId="0" fontId="5" fillId="0" borderId="5" xfId="0" applyFont="1" applyBorder="1" applyAlignment="1"/>
    <xf numFmtId="0" fontId="0" fillId="0" borderId="0" xfId="0" applyAlignment="1">
      <alignment horizontal="left"/>
    </xf>
    <xf numFmtId="44" fontId="5" fillId="0" borderId="6" xfId="1" applyFont="1" applyBorder="1" applyAlignment="1"/>
    <xf numFmtId="44" fontId="5" fillId="0" borderId="7" xfId="1" applyFont="1" applyBorder="1" applyAlignment="1"/>
    <xf numFmtId="44" fontId="6" fillId="2" borderId="7" xfId="0" applyNumberFormat="1" applyFont="1" applyFill="1" applyBorder="1"/>
    <xf numFmtId="0" fontId="5" fillId="0" borderId="0" xfId="0" applyFont="1" applyBorder="1" applyAlignment="1"/>
    <xf numFmtId="44" fontId="5" fillId="0" borderId="0" xfId="1" applyFont="1" applyBorder="1" applyAlignment="1"/>
    <xf numFmtId="0" fontId="0" fillId="0" borderId="11" xfId="0" applyBorder="1" applyAlignment="1">
      <alignment horizontal="left"/>
    </xf>
    <xf numFmtId="0" fontId="0" fillId="0" borderId="19" xfId="0" applyBorder="1"/>
    <xf numFmtId="44" fontId="0" fillId="0" borderId="19" xfId="0" applyNumberFormat="1" applyBorder="1"/>
    <xf numFmtId="0" fontId="5" fillId="2" borderId="18" xfId="0" applyFont="1" applyFill="1" applyBorder="1"/>
    <xf numFmtId="44" fontId="5" fillId="2" borderId="6" xfId="3" applyFont="1" applyFill="1" applyBorder="1"/>
    <xf numFmtId="0" fontId="7" fillId="0" borderId="0" xfId="4"/>
    <xf numFmtId="0" fontId="2" fillId="0" borderId="0" xfId="4" applyFont="1"/>
    <xf numFmtId="164" fontId="0" fillId="0" borderId="0" xfId="0" applyNumberFormat="1"/>
    <xf numFmtId="164" fontId="5" fillId="2" borderId="7" xfId="1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5">
    <cellStyle name="Currency" xfId="1" builtinId="4"/>
    <cellStyle name="Currency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66675</xdr:colOff>
      <xdr:row>4</xdr:row>
      <xdr:rowOff>114300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543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595312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71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1114425</xdr:colOff>
      <xdr:row>5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98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1162050</xdr:colOff>
      <xdr:row>5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66674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57149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1104900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924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9526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2197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1123950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4484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2"/>
  <sheetViews>
    <sheetView topLeftCell="A22" workbookViewId="0">
      <selection activeCell="F19" sqref="F19"/>
    </sheetView>
  </sheetViews>
  <sheetFormatPr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1" spans="1:5" s="1" customFormat="1" x14ac:dyDescent="0.25">
      <c r="A1"/>
    </row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5.75" thickBot="1" x14ac:dyDescent="0.3"/>
    <row r="6" spans="1:5" s="3" customFormat="1" ht="15.75" thickBot="1" x14ac:dyDescent="0.3">
      <c r="A6" s="79" t="s">
        <v>115</v>
      </c>
      <c r="B6" s="80"/>
      <c r="C6" s="81"/>
    </row>
    <row r="7" spans="1:5" s="3" customFormat="1" ht="15.75" thickBot="1" x14ac:dyDescent="0.3">
      <c r="A7" s="13"/>
      <c r="B7" s="13"/>
      <c r="C7" s="13"/>
    </row>
    <row r="8" spans="1:5" s="3" customFormat="1" ht="15.75" thickBot="1" x14ac:dyDescent="0.3">
      <c r="A8" s="14" t="s">
        <v>0</v>
      </c>
      <c r="B8" s="15" t="s">
        <v>44</v>
      </c>
      <c r="C8" s="16" t="s">
        <v>45</v>
      </c>
    </row>
    <row r="9" spans="1:5" s="3" customFormat="1" x14ac:dyDescent="0.25">
      <c r="A9" s="17" t="s">
        <v>1</v>
      </c>
      <c r="B9" s="18">
        <v>482241.69</v>
      </c>
      <c r="C9" s="19">
        <f>SUM(B9*1.2)</f>
        <v>578690.02799999993</v>
      </c>
    </row>
    <row r="10" spans="1:5" s="3" customFormat="1" x14ac:dyDescent="0.25">
      <c r="A10" s="17" t="s">
        <v>4</v>
      </c>
      <c r="B10" s="18">
        <f>C10/1.2</f>
        <v>442716.35833333334</v>
      </c>
      <c r="C10" s="19">
        <v>531259.63</v>
      </c>
      <c r="E10" s="3" t="s">
        <v>116</v>
      </c>
    </row>
    <row r="11" spans="1:5" s="3" customFormat="1" x14ac:dyDescent="0.25">
      <c r="A11" s="17" t="s">
        <v>2</v>
      </c>
      <c r="B11" s="18">
        <v>232089</v>
      </c>
      <c r="C11" s="19">
        <f t="shared" ref="C11:C51" si="0">SUM(B11*1.2)</f>
        <v>278506.8</v>
      </c>
    </row>
    <row r="12" spans="1:5" s="3" customFormat="1" x14ac:dyDescent="0.25">
      <c r="A12" s="17" t="s">
        <v>3</v>
      </c>
      <c r="B12" s="18">
        <v>217000</v>
      </c>
      <c r="C12" s="19">
        <f t="shared" si="0"/>
        <v>260400</v>
      </c>
    </row>
    <row r="13" spans="1:5" s="3" customFormat="1" x14ac:dyDescent="0.25">
      <c r="A13" s="17" t="s">
        <v>5</v>
      </c>
      <c r="B13" s="18">
        <v>186845.5</v>
      </c>
      <c r="C13" s="19">
        <f t="shared" si="0"/>
        <v>224214.6</v>
      </c>
    </row>
    <row r="14" spans="1:5" s="3" customFormat="1" x14ac:dyDescent="0.25">
      <c r="A14" s="17" t="s">
        <v>6</v>
      </c>
      <c r="B14" s="18">
        <v>184316.98</v>
      </c>
      <c r="C14" s="19">
        <f t="shared" si="0"/>
        <v>221180.37600000002</v>
      </c>
    </row>
    <row r="15" spans="1:5" s="3" customFormat="1" x14ac:dyDescent="0.25">
      <c r="A15" s="17" t="s">
        <v>7</v>
      </c>
      <c r="B15" s="18">
        <v>149270</v>
      </c>
      <c r="C15" s="19">
        <f t="shared" si="0"/>
        <v>179124</v>
      </c>
    </row>
    <row r="16" spans="1:5" s="3" customFormat="1" x14ac:dyDescent="0.25">
      <c r="A16" s="17" t="s">
        <v>8</v>
      </c>
      <c r="B16" s="18">
        <v>137277.93</v>
      </c>
      <c r="C16" s="19">
        <f t="shared" si="0"/>
        <v>164733.51599999997</v>
      </c>
    </row>
    <row r="17" spans="1:3" s="3" customFormat="1" x14ac:dyDescent="0.25">
      <c r="A17" s="17" t="s">
        <v>9</v>
      </c>
      <c r="B17" s="18">
        <v>128000</v>
      </c>
      <c r="C17" s="19">
        <f t="shared" si="0"/>
        <v>153600</v>
      </c>
    </row>
    <row r="18" spans="1:3" s="3" customFormat="1" x14ac:dyDescent="0.25">
      <c r="A18" s="17" t="s">
        <v>10</v>
      </c>
      <c r="B18" s="18">
        <v>122008</v>
      </c>
      <c r="C18" s="19">
        <f t="shared" si="0"/>
        <v>146409.60000000001</v>
      </c>
    </row>
    <row r="19" spans="1:3" s="3" customFormat="1" x14ac:dyDescent="0.25">
      <c r="A19" s="17" t="s">
        <v>11</v>
      </c>
      <c r="B19" s="18">
        <v>120000</v>
      </c>
      <c r="C19" s="19">
        <f t="shared" si="0"/>
        <v>144000</v>
      </c>
    </row>
    <row r="20" spans="1:3" s="3" customFormat="1" x14ac:dyDescent="0.25">
      <c r="A20" s="17" t="s">
        <v>12</v>
      </c>
      <c r="B20" s="18">
        <v>118000</v>
      </c>
      <c r="C20" s="19">
        <f t="shared" si="0"/>
        <v>141600</v>
      </c>
    </row>
    <row r="21" spans="1:3" s="3" customFormat="1" x14ac:dyDescent="0.25">
      <c r="A21" s="17" t="s">
        <v>13</v>
      </c>
      <c r="B21" s="18">
        <v>102201.75</v>
      </c>
      <c r="C21" s="19">
        <f t="shared" si="0"/>
        <v>122642.09999999999</v>
      </c>
    </row>
    <row r="22" spans="1:3" s="3" customFormat="1" x14ac:dyDescent="0.25">
      <c r="A22" s="17" t="s">
        <v>14</v>
      </c>
      <c r="B22" s="18">
        <v>93027.57</v>
      </c>
      <c r="C22" s="19">
        <f t="shared" si="0"/>
        <v>111633.084</v>
      </c>
    </row>
    <row r="23" spans="1:3" s="3" customFormat="1" x14ac:dyDescent="0.25">
      <c r="A23" s="17" t="s">
        <v>15</v>
      </c>
      <c r="B23" s="18">
        <v>84000</v>
      </c>
      <c r="C23" s="19">
        <f t="shared" si="0"/>
        <v>100800</v>
      </c>
    </row>
    <row r="24" spans="1:3" s="3" customFormat="1" x14ac:dyDescent="0.25">
      <c r="A24" s="17" t="s">
        <v>16</v>
      </c>
      <c r="B24" s="18">
        <v>83333.399999999994</v>
      </c>
      <c r="C24" s="19">
        <f t="shared" si="0"/>
        <v>100000.07999999999</v>
      </c>
    </row>
    <row r="25" spans="1:3" s="3" customFormat="1" x14ac:dyDescent="0.25">
      <c r="A25" s="17" t="s">
        <v>17</v>
      </c>
      <c r="B25" s="18">
        <v>80000</v>
      </c>
      <c r="C25" s="19">
        <f t="shared" si="0"/>
        <v>96000</v>
      </c>
    </row>
    <row r="26" spans="1:3" s="3" customFormat="1" x14ac:dyDescent="0.25">
      <c r="A26" s="17" t="s">
        <v>18</v>
      </c>
      <c r="B26" s="18">
        <v>77194.709999999919</v>
      </c>
      <c r="C26" s="19">
        <f t="shared" si="0"/>
        <v>92633.6519999999</v>
      </c>
    </row>
    <row r="27" spans="1:3" s="3" customFormat="1" x14ac:dyDescent="0.25">
      <c r="A27" s="17" t="s">
        <v>19</v>
      </c>
      <c r="B27" s="18">
        <v>75109.22</v>
      </c>
      <c r="C27" s="19">
        <f t="shared" si="0"/>
        <v>90131.063999999998</v>
      </c>
    </row>
    <row r="28" spans="1:3" s="3" customFormat="1" x14ac:dyDescent="0.25">
      <c r="A28" s="17" t="s">
        <v>20</v>
      </c>
      <c r="B28" s="18">
        <v>71770.560000000012</v>
      </c>
      <c r="C28" s="19">
        <f t="shared" si="0"/>
        <v>86124.672000000006</v>
      </c>
    </row>
    <row r="29" spans="1:3" s="3" customFormat="1" x14ac:dyDescent="0.25">
      <c r="A29" s="17" t="s">
        <v>21</v>
      </c>
      <c r="B29" s="18">
        <v>65750</v>
      </c>
      <c r="C29" s="19">
        <f t="shared" si="0"/>
        <v>78900</v>
      </c>
    </row>
    <row r="30" spans="1:3" s="3" customFormat="1" x14ac:dyDescent="0.25">
      <c r="A30" s="17" t="s">
        <v>22</v>
      </c>
      <c r="B30" s="18">
        <v>60000</v>
      </c>
      <c r="C30" s="19">
        <f t="shared" si="0"/>
        <v>72000</v>
      </c>
    </row>
    <row r="31" spans="1:3" s="3" customFormat="1" x14ac:dyDescent="0.25">
      <c r="A31" s="17" t="s">
        <v>23</v>
      </c>
      <c r="B31" s="18">
        <v>57717.960000000021</v>
      </c>
      <c r="C31" s="19">
        <f t="shared" si="0"/>
        <v>69261.552000000025</v>
      </c>
    </row>
    <row r="32" spans="1:3" s="3" customFormat="1" x14ac:dyDescent="0.25">
      <c r="A32" s="17" t="s">
        <v>24</v>
      </c>
      <c r="B32" s="18">
        <v>57604</v>
      </c>
      <c r="C32" s="19">
        <f t="shared" si="0"/>
        <v>69124.800000000003</v>
      </c>
    </row>
    <row r="33" spans="1:3" s="3" customFormat="1" x14ac:dyDescent="0.25">
      <c r="A33" s="17" t="s">
        <v>25</v>
      </c>
      <c r="B33" s="18">
        <v>56850</v>
      </c>
      <c r="C33" s="19">
        <f t="shared" si="0"/>
        <v>68220</v>
      </c>
    </row>
    <row r="34" spans="1:3" s="3" customFormat="1" x14ac:dyDescent="0.25">
      <c r="A34" s="17" t="s">
        <v>26</v>
      </c>
      <c r="B34" s="18">
        <v>56239.549999999996</v>
      </c>
      <c r="C34" s="19">
        <f t="shared" si="0"/>
        <v>67487.459999999992</v>
      </c>
    </row>
    <row r="35" spans="1:3" s="3" customFormat="1" x14ac:dyDescent="0.25">
      <c r="A35" s="17" t="s">
        <v>27</v>
      </c>
      <c r="B35" s="18">
        <v>54276.4</v>
      </c>
      <c r="C35" s="19">
        <f t="shared" si="0"/>
        <v>65131.68</v>
      </c>
    </row>
    <row r="36" spans="1:3" s="3" customFormat="1" x14ac:dyDescent="0.25">
      <c r="A36" s="17" t="s">
        <v>28</v>
      </c>
      <c r="B36" s="18">
        <v>52125.95</v>
      </c>
      <c r="C36" s="19">
        <f t="shared" si="0"/>
        <v>62551.139999999992</v>
      </c>
    </row>
    <row r="37" spans="1:3" s="3" customFormat="1" x14ac:dyDescent="0.25">
      <c r="A37" s="17" t="s">
        <v>29</v>
      </c>
      <c r="B37" s="18">
        <v>47200.600000000028</v>
      </c>
      <c r="C37" s="19">
        <f t="shared" si="0"/>
        <v>56640.72000000003</v>
      </c>
    </row>
    <row r="38" spans="1:3" s="3" customFormat="1" x14ac:dyDescent="0.25">
      <c r="A38" s="17" t="s">
        <v>30</v>
      </c>
      <c r="B38" s="18">
        <v>46065</v>
      </c>
      <c r="C38" s="19">
        <f t="shared" si="0"/>
        <v>55278</v>
      </c>
    </row>
    <row r="39" spans="1:3" s="3" customFormat="1" x14ac:dyDescent="0.25">
      <c r="A39" s="17" t="s">
        <v>31</v>
      </c>
      <c r="B39" s="18">
        <v>45121.799999999988</v>
      </c>
      <c r="C39" s="19">
        <f t="shared" si="0"/>
        <v>54146.159999999982</v>
      </c>
    </row>
    <row r="40" spans="1:3" s="3" customFormat="1" x14ac:dyDescent="0.25">
      <c r="A40" s="17" t="s">
        <v>32</v>
      </c>
      <c r="B40" s="18">
        <v>43995</v>
      </c>
      <c r="C40" s="19">
        <f t="shared" si="0"/>
        <v>52794</v>
      </c>
    </row>
    <row r="41" spans="1:3" s="3" customFormat="1" x14ac:dyDescent="0.25">
      <c r="A41" s="17" t="s">
        <v>33</v>
      </c>
      <c r="B41" s="18">
        <v>41681.35</v>
      </c>
      <c r="C41" s="19">
        <f t="shared" si="0"/>
        <v>50017.619999999995</v>
      </c>
    </row>
    <row r="42" spans="1:3" s="3" customFormat="1" x14ac:dyDescent="0.25">
      <c r="A42" s="17" t="s">
        <v>34</v>
      </c>
      <c r="B42" s="18">
        <v>41420</v>
      </c>
      <c r="C42" s="19">
        <f t="shared" si="0"/>
        <v>49704</v>
      </c>
    </row>
    <row r="43" spans="1:3" s="3" customFormat="1" x14ac:dyDescent="0.25">
      <c r="A43" s="17" t="s">
        <v>35</v>
      </c>
      <c r="B43" s="18">
        <v>39000</v>
      </c>
      <c r="C43" s="19">
        <f t="shared" si="0"/>
        <v>46800</v>
      </c>
    </row>
    <row r="44" spans="1:3" s="3" customFormat="1" x14ac:dyDescent="0.25">
      <c r="A44" s="17" t="s">
        <v>36</v>
      </c>
      <c r="B44" s="18">
        <v>36158.519999999997</v>
      </c>
      <c r="C44" s="19">
        <f t="shared" si="0"/>
        <v>43390.223999999995</v>
      </c>
    </row>
    <row r="45" spans="1:3" s="3" customFormat="1" x14ac:dyDescent="0.25">
      <c r="A45" s="17" t="s">
        <v>37</v>
      </c>
      <c r="B45" s="18">
        <v>32544.400000000001</v>
      </c>
      <c r="C45" s="19">
        <f t="shared" si="0"/>
        <v>39053.279999999999</v>
      </c>
    </row>
    <row r="46" spans="1:3" s="3" customFormat="1" x14ac:dyDescent="0.25">
      <c r="A46" s="17" t="s">
        <v>38</v>
      </c>
      <c r="B46" s="18">
        <v>29308.429999999997</v>
      </c>
      <c r="C46" s="19">
        <f t="shared" si="0"/>
        <v>35170.115999999995</v>
      </c>
    </row>
    <row r="47" spans="1:3" s="3" customFormat="1" x14ac:dyDescent="0.25">
      <c r="A47" s="17" t="s">
        <v>39</v>
      </c>
      <c r="B47" s="18">
        <v>28789.649999999987</v>
      </c>
      <c r="C47" s="19">
        <f t="shared" si="0"/>
        <v>34547.57999999998</v>
      </c>
    </row>
    <row r="48" spans="1:3" s="3" customFormat="1" x14ac:dyDescent="0.25">
      <c r="A48" s="17" t="s">
        <v>40</v>
      </c>
      <c r="B48" s="18">
        <v>28500</v>
      </c>
      <c r="C48" s="19">
        <f t="shared" si="0"/>
        <v>34200</v>
      </c>
    </row>
    <row r="49" spans="1:3" s="3" customFormat="1" x14ac:dyDescent="0.25">
      <c r="A49" s="17" t="s">
        <v>41</v>
      </c>
      <c r="B49" s="18">
        <v>28152.719999999983</v>
      </c>
      <c r="C49" s="19">
        <f t="shared" si="0"/>
        <v>33783.263999999981</v>
      </c>
    </row>
    <row r="50" spans="1:3" s="3" customFormat="1" x14ac:dyDescent="0.25">
      <c r="A50" s="17" t="s">
        <v>42</v>
      </c>
      <c r="B50" s="18">
        <v>27900.410000000003</v>
      </c>
      <c r="C50" s="19">
        <f t="shared" si="0"/>
        <v>33480.492000000006</v>
      </c>
    </row>
    <row r="51" spans="1:3" s="3" customFormat="1" ht="15.75" thickBot="1" x14ac:dyDescent="0.3">
      <c r="A51" s="20" t="s">
        <v>43</v>
      </c>
      <c r="B51" s="21">
        <v>27709.559999999998</v>
      </c>
      <c r="C51" s="22">
        <f t="shared" si="0"/>
        <v>33251.471999999994</v>
      </c>
    </row>
    <row r="52" spans="1:3" s="3" customFormat="1" ht="15.75" thickBot="1" x14ac:dyDescent="0.3">
      <c r="A52" s="23" t="s">
        <v>123</v>
      </c>
      <c r="B52" s="24" t="s">
        <v>116</v>
      </c>
      <c r="C52" s="25">
        <f>SUM(C9:C51)</f>
        <v>5028616.7620000001</v>
      </c>
    </row>
  </sheetData>
  <sortState ref="A4:E46">
    <sortCondition descending="1" ref="C4:C46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C29"/>
  <sheetViews>
    <sheetView zoomScaleNormal="100" workbookViewId="0">
      <selection activeCell="A29" sqref="A29:C29"/>
    </sheetView>
  </sheetViews>
  <sheetFormatPr defaultRowHeight="15" x14ac:dyDescent="0.25"/>
  <cols>
    <col min="1" max="1" width="43.140625" customWidth="1"/>
    <col min="2" max="2" width="19.28515625" bestFit="1" customWidth="1"/>
    <col min="3" max="3" width="18.140625" bestFit="1" customWidth="1"/>
    <col min="4" max="4" width="0.140625" customWidth="1"/>
    <col min="5" max="9" width="9.140625" customWidth="1"/>
  </cols>
  <sheetData>
    <row r="5" spans="1:3" ht="15.75" thickBot="1" x14ac:dyDescent="0.3"/>
    <row r="6" spans="1:3" ht="15.75" thickBot="1" x14ac:dyDescent="0.3">
      <c r="A6" s="63" t="s">
        <v>138</v>
      </c>
      <c r="B6" s="65"/>
      <c r="C6" s="66"/>
    </row>
    <row r="7" spans="1:3" s="1" customFormat="1" ht="15.75" thickBot="1" x14ac:dyDescent="0.3">
      <c r="A7" s="68"/>
      <c r="B7" s="69"/>
      <c r="C7" s="69"/>
    </row>
    <row r="8" spans="1:3" s="1" customFormat="1" ht="15.75" thickBot="1" x14ac:dyDescent="0.3">
      <c r="A8" s="7" t="s">
        <v>0</v>
      </c>
      <c r="B8" s="8" t="s">
        <v>127</v>
      </c>
      <c r="C8" s="9" t="s">
        <v>45</v>
      </c>
    </row>
    <row r="9" spans="1:3" s="1" customFormat="1" x14ac:dyDescent="0.25">
      <c r="A9" s="70" t="s">
        <v>146</v>
      </c>
      <c r="B9" s="40">
        <v>1200000</v>
      </c>
      <c r="C9" s="41">
        <f>B9*1.2</f>
        <v>1440000</v>
      </c>
    </row>
    <row r="10" spans="1:3" s="1" customFormat="1" x14ac:dyDescent="0.25">
      <c r="A10" s="70" t="s">
        <v>37</v>
      </c>
      <c r="B10" s="40">
        <v>432518</v>
      </c>
      <c r="C10" s="41">
        <f>B10*1.2</f>
        <v>519021.6</v>
      </c>
    </row>
    <row r="11" spans="1:3" s="1" customFormat="1" x14ac:dyDescent="0.25">
      <c r="A11" s="70" t="s">
        <v>4</v>
      </c>
      <c r="B11" s="40">
        <f>C11/1.2</f>
        <v>231952.32499999998</v>
      </c>
      <c r="C11" s="41">
        <v>278342.78999999998</v>
      </c>
    </row>
    <row r="12" spans="1:3" s="1" customFormat="1" x14ac:dyDescent="0.25">
      <c r="A12" s="70" t="s">
        <v>8</v>
      </c>
      <c r="B12" s="40">
        <v>190560.38</v>
      </c>
      <c r="C12" s="41">
        <f>SUM(B12*1.2)</f>
        <v>228672.45600000001</v>
      </c>
    </row>
    <row r="13" spans="1:3" s="1" customFormat="1" x14ac:dyDescent="0.25">
      <c r="A13" s="70" t="s">
        <v>99</v>
      </c>
      <c r="B13" s="40">
        <v>153754</v>
      </c>
      <c r="C13" s="41">
        <f t="shared" ref="C13:C28" si="0">SUM(B13*1.2)</f>
        <v>184504.8</v>
      </c>
    </row>
    <row r="14" spans="1:3" s="1" customFormat="1" x14ac:dyDescent="0.25">
      <c r="A14" s="70" t="s">
        <v>33</v>
      </c>
      <c r="B14" s="40">
        <v>118739</v>
      </c>
      <c r="C14" s="41">
        <f t="shared" si="0"/>
        <v>142486.79999999999</v>
      </c>
    </row>
    <row r="15" spans="1:3" s="1" customFormat="1" x14ac:dyDescent="0.25">
      <c r="A15" s="70" t="s">
        <v>20</v>
      </c>
      <c r="B15" s="40">
        <v>105478.95</v>
      </c>
      <c r="C15" s="41">
        <f t="shared" si="0"/>
        <v>126574.73999999999</v>
      </c>
    </row>
    <row r="16" spans="1:3" s="1" customFormat="1" x14ac:dyDescent="0.25">
      <c r="A16" s="70" t="s">
        <v>18</v>
      </c>
      <c r="B16" s="40">
        <v>102722.45000000019</v>
      </c>
      <c r="C16" s="41">
        <f t="shared" si="0"/>
        <v>123266.94000000022</v>
      </c>
    </row>
    <row r="17" spans="1:3" s="1" customFormat="1" x14ac:dyDescent="0.25">
      <c r="A17" s="70" t="s">
        <v>42</v>
      </c>
      <c r="B17" s="40">
        <v>95344.01</v>
      </c>
      <c r="C17" s="41">
        <f t="shared" si="0"/>
        <v>114412.81199999999</v>
      </c>
    </row>
    <row r="18" spans="1:3" s="1" customFormat="1" x14ac:dyDescent="0.25">
      <c r="A18" s="70" t="s">
        <v>144</v>
      </c>
      <c r="B18" s="40">
        <v>93600</v>
      </c>
      <c r="C18" s="41">
        <f t="shared" si="0"/>
        <v>112320</v>
      </c>
    </row>
    <row r="19" spans="1:3" s="1" customFormat="1" x14ac:dyDescent="0.25">
      <c r="A19" s="70" t="s">
        <v>147</v>
      </c>
      <c r="B19" s="40">
        <v>67497.649999999994</v>
      </c>
      <c r="C19" s="41">
        <f t="shared" si="0"/>
        <v>80997.179999999993</v>
      </c>
    </row>
    <row r="20" spans="1:3" s="1" customFormat="1" x14ac:dyDescent="0.25">
      <c r="A20" s="70" t="s">
        <v>23</v>
      </c>
      <c r="B20" s="40">
        <v>66052.169999999634</v>
      </c>
      <c r="C20" s="41">
        <f t="shared" si="0"/>
        <v>79262.603999999556</v>
      </c>
    </row>
    <row r="21" spans="1:3" s="1" customFormat="1" x14ac:dyDescent="0.25">
      <c r="A21" s="70" t="s">
        <v>19</v>
      </c>
      <c r="B21" s="40">
        <v>61081.5</v>
      </c>
      <c r="C21" s="41">
        <f t="shared" si="0"/>
        <v>73297.8</v>
      </c>
    </row>
    <row r="22" spans="1:3" s="1" customFormat="1" x14ac:dyDescent="0.25">
      <c r="A22" s="70" t="s">
        <v>29</v>
      </c>
      <c r="B22" s="40">
        <v>49807.319999999927</v>
      </c>
      <c r="C22" s="41">
        <f t="shared" si="0"/>
        <v>59768.783999999912</v>
      </c>
    </row>
    <row r="23" spans="1:3" s="1" customFormat="1" x14ac:dyDescent="0.25">
      <c r="A23" s="70" t="s">
        <v>145</v>
      </c>
      <c r="B23" s="40">
        <v>44106.16</v>
      </c>
      <c r="C23" s="41">
        <f t="shared" si="0"/>
        <v>52927.392</v>
      </c>
    </row>
    <row r="24" spans="1:3" s="1" customFormat="1" x14ac:dyDescent="0.25">
      <c r="A24" s="70" t="s">
        <v>31</v>
      </c>
      <c r="B24" s="40">
        <v>37434.159999999996</v>
      </c>
      <c r="C24" s="41">
        <f t="shared" si="0"/>
        <v>44920.991999999991</v>
      </c>
    </row>
    <row r="25" spans="1:3" s="1" customFormat="1" x14ac:dyDescent="0.25">
      <c r="A25" s="70" t="s">
        <v>6</v>
      </c>
      <c r="B25" s="40">
        <v>31172.400000000001</v>
      </c>
      <c r="C25" s="41">
        <f t="shared" si="0"/>
        <v>37406.879999999997</v>
      </c>
    </row>
    <row r="26" spans="1:3" s="1" customFormat="1" x14ac:dyDescent="0.25">
      <c r="A26" s="70" t="s">
        <v>139</v>
      </c>
      <c r="B26" s="40">
        <v>30000</v>
      </c>
      <c r="C26" s="41">
        <f t="shared" si="0"/>
        <v>36000</v>
      </c>
    </row>
    <row r="27" spans="1:3" s="1" customFormat="1" x14ac:dyDescent="0.25">
      <c r="A27" s="70" t="s">
        <v>39</v>
      </c>
      <c r="B27" s="40">
        <v>29534.180000000044</v>
      </c>
      <c r="C27" s="41">
        <f t="shared" si="0"/>
        <v>35441.016000000054</v>
      </c>
    </row>
    <row r="28" spans="1:3" s="1" customFormat="1" ht="15.75" thickBot="1" x14ac:dyDescent="0.3">
      <c r="A28" s="70" t="s">
        <v>71</v>
      </c>
      <c r="B28" s="40">
        <v>27796</v>
      </c>
      <c r="C28" s="41">
        <f t="shared" si="0"/>
        <v>33355.199999999997</v>
      </c>
    </row>
    <row r="29" spans="1:3" s="5" customFormat="1" ht="15.75" thickBot="1" x14ac:dyDescent="0.3">
      <c r="A29" s="10" t="s">
        <v>123</v>
      </c>
      <c r="B29" s="45" t="s">
        <v>116</v>
      </c>
      <c r="C29" s="46">
        <f>SUM(C9:C28)</f>
        <v>3802980.7859999994</v>
      </c>
    </row>
  </sheetData>
  <sortState ref="A9:I429">
    <sortCondition descending="1" ref="B9:B429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C34"/>
  <sheetViews>
    <sheetView workbookViewId="0">
      <selection activeCell="A34" sqref="A34:C34"/>
    </sheetView>
  </sheetViews>
  <sheetFormatPr defaultRowHeight="15" x14ac:dyDescent="0.25"/>
  <cols>
    <col min="1" max="1" width="54.140625" bestFit="1" customWidth="1"/>
    <col min="2" max="2" width="21" customWidth="1"/>
    <col min="3" max="3" width="19" customWidth="1"/>
  </cols>
  <sheetData>
    <row r="6" spans="1:3" ht="15.75" thickBot="1" x14ac:dyDescent="0.3"/>
    <row r="7" spans="1:3" s="1" customFormat="1" ht="15.75" thickBot="1" x14ac:dyDescent="0.3">
      <c r="A7" s="63" t="s">
        <v>157</v>
      </c>
      <c r="B7" s="65"/>
      <c r="C7" s="66"/>
    </row>
    <row r="8" spans="1:3" ht="15.75" thickBot="1" x14ac:dyDescent="0.3"/>
    <row r="9" spans="1:3" s="5" customFormat="1" ht="15.75" thickBot="1" x14ac:dyDescent="0.3">
      <c r="A9" s="73" t="s">
        <v>0</v>
      </c>
      <c r="B9" s="74" t="s">
        <v>158</v>
      </c>
      <c r="C9" s="73" t="s">
        <v>159</v>
      </c>
    </row>
    <row r="10" spans="1:3" x14ac:dyDescent="0.25">
      <c r="A10" s="71" t="s">
        <v>20</v>
      </c>
      <c r="B10" s="60">
        <v>290534.96999999997</v>
      </c>
      <c r="C10" s="72">
        <f>B10*1.2</f>
        <v>348641.96399999998</v>
      </c>
    </row>
    <row r="11" spans="1:3" x14ac:dyDescent="0.25">
      <c r="A11" s="71" t="s">
        <v>148</v>
      </c>
      <c r="B11" s="60">
        <v>263670</v>
      </c>
      <c r="C11" s="72">
        <f t="shared" ref="C11:C33" si="0">B11*1.2</f>
        <v>316404</v>
      </c>
    </row>
    <row r="12" spans="1:3" x14ac:dyDescent="0.25">
      <c r="A12" s="71" t="s">
        <v>4</v>
      </c>
      <c r="B12" s="60">
        <v>235795.0100000001</v>
      </c>
      <c r="C12" s="72">
        <v>235795.01</v>
      </c>
    </row>
    <row r="13" spans="1:3" x14ac:dyDescent="0.25">
      <c r="A13" s="71" t="s">
        <v>8</v>
      </c>
      <c r="B13" s="60">
        <v>188417</v>
      </c>
      <c r="C13" s="72">
        <f t="shared" si="0"/>
        <v>226100.4</v>
      </c>
    </row>
    <row r="14" spans="1:3" x14ac:dyDescent="0.25">
      <c r="A14" s="71" t="s">
        <v>149</v>
      </c>
      <c r="B14" s="60">
        <v>150000</v>
      </c>
      <c r="C14" s="72">
        <f t="shared" si="0"/>
        <v>180000</v>
      </c>
    </row>
    <row r="15" spans="1:3" x14ac:dyDescent="0.25">
      <c r="A15" s="71" t="s">
        <v>131</v>
      </c>
      <c r="B15" s="60">
        <v>94000</v>
      </c>
      <c r="C15" s="72">
        <f t="shared" si="0"/>
        <v>112800</v>
      </c>
    </row>
    <row r="16" spans="1:3" x14ac:dyDescent="0.25">
      <c r="A16" s="71" t="s">
        <v>18</v>
      </c>
      <c r="B16" s="60">
        <v>82564.110000000088</v>
      </c>
      <c r="C16" s="72">
        <f t="shared" si="0"/>
        <v>99076.932000000103</v>
      </c>
    </row>
    <row r="17" spans="1:3" x14ac:dyDescent="0.25">
      <c r="A17" s="71" t="s">
        <v>150</v>
      </c>
      <c r="B17" s="60">
        <v>65000</v>
      </c>
      <c r="C17" s="72">
        <f t="shared" si="0"/>
        <v>78000</v>
      </c>
    </row>
    <row r="18" spans="1:3" x14ac:dyDescent="0.25">
      <c r="A18" s="71" t="s">
        <v>9</v>
      </c>
      <c r="B18" s="60">
        <v>55000</v>
      </c>
      <c r="C18" s="72">
        <f t="shared" si="0"/>
        <v>66000</v>
      </c>
    </row>
    <row r="19" spans="1:3" x14ac:dyDescent="0.25">
      <c r="A19" s="71" t="s">
        <v>23</v>
      </c>
      <c r="B19" s="60">
        <v>52518.529999999839</v>
      </c>
      <c r="C19" s="72">
        <f t="shared" si="0"/>
        <v>63022.235999999801</v>
      </c>
    </row>
    <row r="20" spans="1:3" x14ac:dyDescent="0.25">
      <c r="A20" s="71" t="s">
        <v>151</v>
      </c>
      <c r="B20" s="60">
        <v>46755.360000000001</v>
      </c>
      <c r="C20" s="72">
        <f t="shared" si="0"/>
        <v>56106.432000000001</v>
      </c>
    </row>
    <row r="21" spans="1:3" x14ac:dyDescent="0.25">
      <c r="A21" s="71" t="s">
        <v>29</v>
      </c>
      <c r="B21" s="60">
        <v>46318.439999999981</v>
      </c>
      <c r="C21" s="72">
        <f t="shared" si="0"/>
        <v>55582.127999999975</v>
      </c>
    </row>
    <row r="22" spans="1:3" x14ac:dyDescent="0.25">
      <c r="A22" s="71" t="s">
        <v>19</v>
      </c>
      <c r="B22" s="60">
        <v>41574.97</v>
      </c>
      <c r="C22" s="72">
        <f t="shared" si="0"/>
        <v>49889.964</v>
      </c>
    </row>
    <row r="23" spans="1:3" x14ac:dyDescent="0.25">
      <c r="A23" s="71" t="s">
        <v>38</v>
      </c>
      <c r="B23" s="60">
        <v>31895.199999999997</v>
      </c>
      <c r="C23" s="72">
        <f t="shared" si="0"/>
        <v>38274.239999999998</v>
      </c>
    </row>
    <row r="24" spans="1:3" x14ac:dyDescent="0.25">
      <c r="A24" s="71" t="s">
        <v>144</v>
      </c>
      <c r="B24" s="60">
        <v>31097.040000000001</v>
      </c>
      <c r="C24" s="72">
        <f t="shared" si="0"/>
        <v>37316.447999999997</v>
      </c>
    </row>
    <row r="25" spans="1:3" x14ac:dyDescent="0.25">
      <c r="A25" s="71" t="s">
        <v>152</v>
      </c>
      <c r="B25" s="60">
        <v>30927.83</v>
      </c>
      <c r="C25" s="72">
        <f t="shared" si="0"/>
        <v>37113.396000000001</v>
      </c>
    </row>
    <row r="26" spans="1:3" x14ac:dyDescent="0.25">
      <c r="A26" s="71" t="s">
        <v>153</v>
      </c>
      <c r="B26" s="60">
        <v>28500</v>
      </c>
      <c r="C26" s="72">
        <f t="shared" si="0"/>
        <v>34200</v>
      </c>
    </row>
    <row r="27" spans="1:3" x14ac:dyDescent="0.25">
      <c r="A27" s="71" t="s">
        <v>39</v>
      </c>
      <c r="B27" s="60">
        <v>27470.089999999989</v>
      </c>
      <c r="C27" s="72">
        <f t="shared" si="0"/>
        <v>32964.107999999986</v>
      </c>
    </row>
    <row r="28" spans="1:3" x14ac:dyDescent="0.25">
      <c r="A28" s="71" t="s">
        <v>34</v>
      </c>
      <c r="B28" s="60">
        <v>27032</v>
      </c>
      <c r="C28" s="72">
        <f t="shared" si="0"/>
        <v>32438.399999999998</v>
      </c>
    </row>
    <row r="29" spans="1:3" x14ac:dyDescent="0.25">
      <c r="A29" s="71" t="s">
        <v>154</v>
      </c>
      <c r="B29" s="60">
        <v>26400</v>
      </c>
      <c r="C29" s="72">
        <f t="shared" si="0"/>
        <v>31680</v>
      </c>
    </row>
    <row r="30" spans="1:3" x14ac:dyDescent="0.25">
      <c r="A30" s="71" t="s">
        <v>33</v>
      </c>
      <c r="B30" s="60">
        <v>26387.670000000002</v>
      </c>
      <c r="C30" s="72">
        <f t="shared" si="0"/>
        <v>31665.204000000002</v>
      </c>
    </row>
    <row r="31" spans="1:3" x14ac:dyDescent="0.25">
      <c r="A31" s="71" t="s">
        <v>31</v>
      </c>
      <c r="B31" s="60">
        <v>24814.5</v>
      </c>
      <c r="C31" s="72">
        <f t="shared" si="0"/>
        <v>29777.399999999998</v>
      </c>
    </row>
    <row r="32" spans="1:3" x14ac:dyDescent="0.25">
      <c r="A32" s="71" t="s">
        <v>155</v>
      </c>
      <c r="B32" s="60">
        <v>20907.78</v>
      </c>
      <c r="C32" s="72">
        <f t="shared" si="0"/>
        <v>25089.335999999999</v>
      </c>
    </row>
    <row r="33" spans="1:3" ht="15.75" thickBot="1" x14ac:dyDescent="0.3">
      <c r="A33" s="71" t="s">
        <v>156</v>
      </c>
      <c r="B33" s="60">
        <v>20890</v>
      </c>
      <c r="C33" s="72">
        <f t="shared" si="0"/>
        <v>25068</v>
      </c>
    </row>
    <row r="34" spans="1:3" ht="15.75" thickBot="1" x14ac:dyDescent="0.3">
      <c r="A34" s="10" t="s">
        <v>123</v>
      </c>
      <c r="B34" s="45" t="s">
        <v>116</v>
      </c>
      <c r="C34" s="46">
        <f>SUM(C10:C33)</f>
        <v>2243005.5979999998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6"/>
  <sheetViews>
    <sheetView tabSelected="1" topLeftCell="A22" workbookViewId="0">
      <selection activeCell="K40" sqref="K40"/>
    </sheetView>
  </sheetViews>
  <sheetFormatPr defaultRowHeight="15" x14ac:dyDescent="0.25"/>
  <cols>
    <col min="1" max="1" width="68" bestFit="1" customWidth="1"/>
    <col min="2" max="2" width="18.85546875" bestFit="1" customWidth="1"/>
    <col min="3" max="3" width="17.85546875" bestFit="1" customWidth="1"/>
  </cols>
  <sheetData>
    <row r="6" spans="1:4" ht="15.75" thickBot="1" x14ac:dyDescent="0.3"/>
    <row r="7" spans="1:4" ht="15.75" thickBot="1" x14ac:dyDescent="0.3">
      <c r="A7" s="63" t="s">
        <v>171</v>
      </c>
      <c r="B7" s="65"/>
      <c r="C7" s="66"/>
    </row>
    <row r="8" spans="1:4" ht="15.75" thickBot="1" x14ac:dyDescent="0.3">
      <c r="A8" s="1"/>
      <c r="B8" s="1"/>
      <c r="C8" s="1"/>
    </row>
    <row r="9" spans="1:4" ht="15.75" thickBot="1" x14ac:dyDescent="0.3">
      <c r="A9" s="73" t="s">
        <v>0</v>
      </c>
      <c r="B9" s="74" t="s">
        <v>158</v>
      </c>
      <c r="C9" s="73" t="s">
        <v>159</v>
      </c>
    </row>
    <row r="10" spans="1:4" x14ac:dyDescent="0.25">
      <c r="A10" s="64" t="s">
        <v>20</v>
      </c>
      <c r="B10" s="77">
        <v>348638.69999999995</v>
      </c>
      <c r="C10" s="77">
        <f>B10*1.2</f>
        <v>418366.43999999994</v>
      </c>
      <c r="D10" s="75"/>
    </row>
    <row r="11" spans="1:4" x14ac:dyDescent="0.25">
      <c r="A11" s="64" t="s">
        <v>4</v>
      </c>
      <c r="B11" s="77">
        <v>136196.85000000012</v>
      </c>
      <c r="C11" s="77">
        <v>361703.56</v>
      </c>
      <c r="D11" s="75"/>
    </row>
    <row r="12" spans="1:4" x14ac:dyDescent="0.25">
      <c r="A12" s="64" t="s">
        <v>160</v>
      </c>
      <c r="B12" s="77">
        <v>179760.46000000002</v>
      </c>
      <c r="C12" s="77">
        <f t="shared" ref="C12:C44" si="0">B12*1.2</f>
        <v>215712.55200000003</v>
      </c>
      <c r="D12" s="75"/>
    </row>
    <row r="13" spans="1:4" x14ac:dyDescent="0.25">
      <c r="A13" s="64" t="s">
        <v>17</v>
      </c>
      <c r="B13" s="77">
        <v>170000</v>
      </c>
      <c r="C13" s="77">
        <f t="shared" si="0"/>
        <v>204000</v>
      </c>
      <c r="D13" s="75"/>
    </row>
    <row r="14" spans="1:4" x14ac:dyDescent="0.25">
      <c r="A14" s="64" t="s">
        <v>69</v>
      </c>
      <c r="B14" s="77">
        <v>162800</v>
      </c>
      <c r="C14" s="77">
        <f t="shared" si="0"/>
        <v>195360</v>
      </c>
      <c r="D14" s="75"/>
    </row>
    <row r="15" spans="1:4" x14ac:dyDescent="0.25">
      <c r="A15" s="64" t="s">
        <v>19</v>
      </c>
      <c r="B15" s="77">
        <v>139687.13000000003</v>
      </c>
      <c r="C15" s="77">
        <f t="shared" si="0"/>
        <v>167624.55600000004</v>
      </c>
      <c r="D15" s="75"/>
    </row>
    <row r="16" spans="1:4" x14ac:dyDescent="0.25">
      <c r="A16" s="64" t="s">
        <v>161</v>
      </c>
      <c r="B16" s="77">
        <v>136720</v>
      </c>
      <c r="C16" s="77">
        <f t="shared" si="0"/>
        <v>164064</v>
      </c>
      <c r="D16" s="76" t="s">
        <v>116</v>
      </c>
    </row>
    <row r="17" spans="1:4" x14ac:dyDescent="0.25">
      <c r="A17" s="64" t="s">
        <v>88</v>
      </c>
      <c r="B17" s="77">
        <v>102708.05</v>
      </c>
      <c r="C17" s="77">
        <f t="shared" si="0"/>
        <v>123249.66</v>
      </c>
      <c r="D17" s="75"/>
    </row>
    <row r="18" spans="1:4" x14ac:dyDescent="0.25">
      <c r="A18" s="64" t="s">
        <v>141</v>
      </c>
      <c r="B18" s="77">
        <v>101710</v>
      </c>
      <c r="C18" s="77">
        <f t="shared" si="0"/>
        <v>122052</v>
      </c>
      <c r="D18" s="75"/>
    </row>
    <row r="19" spans="1:4" x14ac:dyDescent="0.25">
      <c r="A19" s="64" t="s">
        <v>53</v>
      </c>
      <c r="B19" s="77">
        <v>96525</v>
      </c>
      <c r="C19" s="77">
        <f t="shared" si="0"/>
        <v>115830</v>
      </c>
      <c r="D19" s="75"/>
    </row>
    <row r="20" spans="1:4" x14ac:dyDescent="0.25">
      <c r="A20" s="64" t="s">
        <v>8</v>
      </c>
      <c r="B20" s="77">
        <v>89886.2</v>
      </c>
      <c r="C20" s="77">
        <f t="shared" si="0"/>
        <v>107863.43999999999</v>
      </c>
      <c r="D20" s="75"/>
    </row>
    <row r="21" spans="1:4" x14ac:dyDescent="0.25">
      <c r="A21" s="64" t="s">
        <v>9</v>
      </c>
      <c r="B21" s="77">
        <v>80000</v>
      </c>
      <c r="C21" s="77">
        <f t="shared" si="0"/>
        <v>96000</v>
      </c>
      <c r="D21" s="75"/>
    </row>
    <row r="22" spans="1:4" x14ac:dyDescent="0.25">
      <c r="A22" s="64" t="s">
        <v>18</v>
      </c>
      <c r="B22" s="77">
        <v>78361.98000000001</v>
      </c>
      <c r="C22" s="77">
        <f t="shared" si="0"/>
        <v>94034.376000000004</v>
      </c>
      <c r="D22" s="75"/>
    </row>
    <row r="23" spans="1:4" x14ac:dyDescent="0.25">
      <c r="A23" s="64" t="s">
        <v>144</v>
      </c>
      <c r="B23" s="77">
        <v>66728</v>
      </c>
      <c r="C23" s="77">
        <f t="shared" si="0"/>
        <v>80073.599999999991</v>
      </c>
      <c r="D23" s="75"/>
    </row>
    <row r="24" spans="1:4" x14ac:dyDescent="0.25">
      <c r="A24" s="64" t="s">
        <v>5</v>
      </c>
      <c r="B24" s="77">
        <v>60000</v>
      </c>
      <c r="C24" s="77">
        <f t="shared" si="0"/>
        <v>72000</v>
      </c>
      <c r="D24" s="75"/>
    </row>
    <row r="25" spans="1:4" x14ac:dyDescent="0.25">
      <c r="A25" s="64" t="s">
        <v>23</v>
      </c>
      <c r="B25" s="77">
        <v>55514.209999999868</v>
      </c>
      <c r="C25" s="77">
        <f t="shared" si="0"/>
        <v>66617.051999999836</v>
      </c>
    </row>
    <row r="26" spans="1:4" x14ac:dyDescent="0.25">
      <c r="A26" s="64" t="s">
        <v>162</v>
      </c>
      <c r="B26" s="77">
        <v>52200</v>
      </c>
      <c r="C26" s="77">
        <f t="shared" si="0"/>
        <v>62640</v>
      </c>
    </row>
    <row r="27" spans="1:4" x14ac:dyDescent="0.25">
      <c r="A27" s="64" t="s">
        <v>16</v>
      </c>
      <c r="B27" s="77">
        <v>48100</v>
      </c>
      <c r="C27" s="77">
        <f t="shared" si="0"/>
        <v>57720</v>
      </c>
    </row>
    <row r="28" spans="1:4" x14ac:dyDescent="0.25">
      <c r="A28" s="64" t="s">
        <v>29</v>
      </c>
      <c r="B28" s="77">
        <v>46234.160000000018</v>
      </c>
      <c r="C28" s="77">
        <f t="shared" si="0"/>
        <v>55480.99200000002</v>
      </c>
    </row>
    <row r="29" spans="1:4" x14ac:dyDescent="0.25">
      <c r="A29" s="64" t="s">
        <v>163</v>
      </c>
      <c r="B29" s="77">
        <v>35707</v>
      </c>
      <c r="C29" s="77">
        <f t="shared" si="0"/>
        <v>42848.4</v>
      </c>
    </row>
    <row r="30" spans="1:4" x14ac:dyDescent="0.25">
      <c r="A30" s="64" t="s">
        <v>39</v>
      </c>
      <c r="B30" s="77">
        <v>32235.68999999997</v>
      </c>
      <c r="C30" s="77">
        <f t="shared" si="0"/>
        <v>38682.827999999965</v>
      </c>
    </row>
    <row r="31" spans="1:4" x14ac:dyDescent="0.25">
      <c r="A31" s="64" t="s">
        <v>164</v>
      </c>
      <c r="B31" s="77">
        <v>30000</v>
      </c>
      <c r="C31" s="77">
        <f t="shared" si="0"/>
        <v>36000</v>
      </c>
    </row>
    <row r="32" spans="1:4" x14ac:dyDescent="0.25">
      <c r="A32" s="64" t="s">
        <v>31</v>
      </c>
      <c r="B32" s="77">
        <v>29228.1</v>
      </c>
      <c r="C32" s="77">
        <f t="shared" si="0"/>
        <v>35073.719999999994</v>
      </c>
    </row>
    <row r="33" spans="1:3" x14ac:dyDescent="0.25">
      <c r="A33" s="64" t="s">
        <v>38</v>
      </c>
      <c r="B33" s="77">
        <v>28072.659999999996</v>
      </c>
      <c r="C33" s="77">
        <f t="shared" si="0"/>
        <v>33687.191999999995</v>
      </c>
    </row>
    <row r="34" spans="1:3" x14ac:dyDescent="0.25">
      <c r="A34" s="64" t="s">
        <v>165</v>
      </c>
      <c r="B34" s="77">
        <v>28000</v>
      </c>
      <c r="C34" s="77">
        <f t="shared" si="0"/>
        <v>33600</v>
      </c>
    </row>
    <row r="35" spans="1:3" x14ac:dyDescent="0.25">
      <c r="A35" s="64" t="s">
        <v>52</v>
      </c>
      <c r="B35" s="77">
        <v>26606.639999999999</v>
      </c>
      <c r="C35" s="77">
        <f t="shared" si="0"/>
        <v>31927.967999999997</v>
      </c>
    </row>
    <row r="36" spans="1:3" x14ac:dyDescent="0.25">
      <c r="A36" s="64" t="s">
        <v>65</v>
      </c>
      <c r="B36" s="77">
        <v>25658</v>
      </c>
      <c r="C36" s="77">
        <f t="shared" si="0"/>
        <v>30789.599999999999</v>
      </c>
    </row>
    <row r="37" spans="1:3" x14ac:dyDescent="0.25">
      <c r="A37" s="64" t="s">
        <v>166</v>
      </c>
      <c r="B37" s="77">
        <v>25020</v>
      </c>
      <c r="C37" s="77">
        <f t="shared" si="0"/>
        <v>30024</v>
      </c>
    </row>
    <row r="38" spans="1:3" x14ac:dyDescent="0.25">
      <c r="A38" s="64" t="s">
        <v>167</v>
      </c>
      <c r="B38" s="77">
        <v>25000</v>
      </c>
      <c r="C38" s="77">
        <f t="shared" si="0"/>
        <v>30000</v>
      </c>
    </row>
    <row r="39" spans="1:3" x14ac:dyDescent="0.25">
      <c r="A39" s="64" t="s">
        <v>168</v>
      </c>
      <c r="B39" s="77">
        <v>25000</v>
      </c>
      <c r="C39" s="77">
        <f t="shared" si="0"/>
        <v>30000</v>
      </c>
    </row>
    <row r="40" spans="1:3" x14ac:dyDescent="0.25">
      <c r="A40" s="64" t="s">
        <v>22</v>
      </c>
      <c r="B40" s="77">
        <v>25000</v>
      </c>
      <c r="C40" s="77">
        <f t="shared" si="0"/>
        <v>30000</v>
      </c>
    </row>
    <row r="41" spans="1:3" x14ac:dyDescent="0.25">
      <c r="A41" s="64" t="s">
        <v>42</v>
      </c>
      <c r="B41" s="77">
        <v>23287.279999999999</v>
      </c>
      <c r="C41" s="77">
        <f t="shared" si="0"/>
        <v>27944.735999999997</v>
      </c>
    </row>
    <row r="42" spans="1:3" x14ac:dyDescent="0.25">
      <c r="A42" s="64" t="s">
        <v>169</v>
      </c>
      <c r="B42" s="77">
        <v>22500</v>
      </c>
      <c r="C42" s="77">
        <f t="shared" si="0"/>
        <v>27000</v>
      </c>
    </row>
    <row r="43" spans="1:3" x14ac:dyDescent="0.25">
      <c r="A43" s="64" t="s">
        <v>170</v>
      </c>
      <c r="B43" s="77">
        <v>22239.3</v>
      </c>
      <c r="C43" s="77">
        <f t="shared" si="0"/>
        <v>26687.16</v>
      </c>
    </row>
    <row r="44" spans="1:3" ht="15.75" thickBot="1" x14ac:dyDescent="0.3">
      <c r="A44" s="64" t="s">
        <v>33</v>
      </c>
      <c r="B44" s="77">
        <v>21302.25</v>
      </c>
      <c r="C44" s="77">
        <f t="shared" si="0"/>
        <v>25562.7</v>
      </c>
    </row>
    <row r="45" spans="1:3" ht="15.75" thickBot="1" x14ac:dyDescent="0.3">
      <c r="A45" s="10" t="s">
        <v>123</v>
      </c>
      <c r="B45" s="45" t="s">
        <v>116</v>
      </c>
      <c r="C45" s="78">
        <f>SUM(C10:C44)</f>
        <v>3290220.5320000001</v>
      </c>
    </row>
    <row r="46" spans="1:3" x14ac:dyDescent="0.25">
      <c r="C46" s="77" t="s">
        <v>116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5"/>
  <sheetViews>
    <sheetView topLeftCell="A16" workbookViewId="0">
      <selection activeCell="H12" sqref="H12"/>
    </sheetView>
  </sheetViews>
  <sheetFormatPr defaultRowHeight="15" x14ac:dyDescent="0.25"/>
  <cols>
    <col min="1" max="1" width="57" bestFit="1" customWidth="1"/>
    <col min="2" max="2" width="18.7109375" bestFit="1" customWidth="1"/>
    <col min="3" max="3" width="19.140625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x14ac:dyDescent="0.25"/>
    <row r="6" spans="1:5" s="1" customFormat="1" ht="15.75" thickBot="1" x14ac:dyDescent="0.3"/>
    <row r="7" spans="1:5" s="3" customFormat="1" ht="15.75" thickBot="1" x14ac:dyDescent="0.3">
      <c r="A7" s="79" t="s">
        <v>117</v>
      </c>
      <c r="B7" s="80"/>
      <c r="C7" s="81"/>
    </row>
    <row r="8" spans="1:5" s="3" customFormat="1" ht="15.75" thickBot="1" x14ac:dyDescent="0.3">
      <c r="A8" s="13"/>
      <c r="B8" s="13"/>
      <c r="C8" s="13"/>
    </row>
    <row r="9" spans="1:5" s="3" customFormat="1" ht="15.75" thickBot="1" x14ac:dyDescent="0.3">
      <c r="A9" s="26" t="s">
        <v>0</v>
      </c>
      <c r="B9" s="15" t="s">
        <v>44</v>
      </c>
      <c r="C9" s="16" t="s">
        <v>45</v>
      </c>
    </row>
    <row r="10" spans="1:5" s="3" customFormat="1" x14ac:dyDescent="0.25">
      <c r="A10" s="17" t="s">
        <v>46</v>
      </c>
      <c r="B10" s="18">
        <v>1151752.0699999998</v>
      </c>
      <c r="C10" s="27">
        <v>1382102.4839999997</v>
      </c>
    </row>
    <row r="11" spans="1:5" s="3" customFormat="1" x14ac:dyDescent="0.25">
      <c r="A11" s="17" t="s">
        <v>47</v>
      </c>
      <c r="B11" s="18">
        <v>796040</v>
      </c>
      <c r="C11" s="27">
        <v>955248</v>
      </c>
    </row>
    <row r="12" spans="1:5" s="3" customFormat="1" x14ac:dyDescent="0.25">
      <c r="A12" s="17" t="s">
        <v>4</v>
      </c>
      <c r="B12" s="18">
        <f>C12/1.2</f>
        <v>241712.63333333333</v>
      </c>
      <c r="C12" s="27">
        <v>290055.15999999997</v>
      </c>
      <c r="E12" s="3" t="s">
        <v>116</v>
      </c>
    </row>
    <row r="13" spans="1:5" s="3" customFormat="1" x14ac:dyDescent="0.25">
      <c r="A13" s="17" t="s">
        <v>48</v>
      </c>
      <c r="B13" s="18">
        <v>214650</v>
      </c>
      <c r="C13" s="27">
        <v>257580</v>
      </c>
    </row>
    <row r="14" spans="1:5" s="3" customFormat="1" x14ac:dyDescent="0.25">
      <c r="A14" s="17" t="s">
        <v>49</v>
      </c>
      <c r="B14" s="18">
        <v>209059</v>
      </c>
      <c r="C14" s="27">
        <v>250870.8</v>
      </c>
    </row>
    <row r="15" spans="1:5" s="3" customFormat="1" x14ac:dyDescent="0.25">
      <c r="A15" s="17" t="s">
        <v>20</v>
      </c>
      <c r="B15" s="18">
        <v>207594.7</v>
      </c>
      <c r="C15" s="27">
        <v>249113.64</v>
      </c>
    </row>
    <row r="16" spans="1:5" s="3" customFormat="1" x14ac:dyDescent="0.25">
      <c r="A16" s="17" t="s">
        <v>50</v>
      </c>
      <c r="B16" s="18">
        <v>202928.16</v>
      </c>
      <c r="C16" s="27">
        <v>243513.79199999999</v>
      </c>
    </row>
    <row r="17" spans="1:3" s="3" customFormat="1" x14ac:dyDescent="0.25">
      <c r="A17" s="17" t="s">
        <v>51</v>
      </c>
      <c r="B17" s="18">
        <v>163617</v>
      </c>
      <c r="C17" s="27">
        <v>196340.4</v>
      </c>
    </row>
    <row r="18" spans="1:3" s="3" customFormat="1" x14ac:dyDescent="0.25">
      <c r="A18" s="17" t="s">
        <v>52</v>
      </c>
      <c r="B18" s="18">
        <v>150585.42000000001</v>
      </c>
      <c r="C18" s="27">
        <v>180702.50400000002</v>
      </c>
    </row>
    <row r="19" spans="1:3" s="3" customFormat="1" x14ac:dyDescent="0.25">
      <c r="A19" s="17" t="s">
        <v>33</v>
      </c>
      <c r="B19" s="18">
        <v>144660</v>
      </c>
      <c r="C19" s="27">
        <v>173592</v>
      </c>
    </row>
    <row r="20" spans="1:3" s="3" customFormat="1" x14ac:dyDescent="0.25">
      <c r="A20" s="17" t="s">
        <v>8</v>
      </c>
      <c r="B20" s="18">
        <v>98647</v>
      </c>
      <c r="C20" s="27">
        <v>118376.4</v>
      </c>
    </row>
    <row r="21" spans="1:3" s="3" customFormat="1" x14ac:dyDescent="0.25">
      <c r="A21" s="17" t="s">
        <v>53</v>
      </c>
      <c r="B21" s="18">
        <v>94780</v>
      </c>
      <c r="C21" s="27">
        <v>113736</v>
      </c>
    </row>
    <row r="22" spans="1:3" s="3" customFormat="1" x14ac:dyDescent="0.25">
      <c r="A22" s="17" t="s">
        <v>23</v>
      </c>
      <c r="B22" s="18">
        <v>77754.200000000346</v>
      </c>
      <c r="C22" s="27">
        <v>93305.040000000416</v>
      </c>
    </row>
    <row r="23" spans="1:3" s="3" customFormat="1" x14ac:dyDescent="0.25">
      <c r="A23" s="17" t="s">
        <v>54</v>
      </c>
      <c r="B23" s="18">
        <v>68045.7</v>
      </c>
      <c r="C23" s="27">
        <v>81654.84</v>
      </c>
    </row>
    <row r="24" spans="1:3" s="3" customFormat="1" x14ac:dyDescent="0.25">
      <c r="A24" s="17" t="s">
        <v>18</v>
      </c>
      <c r="B24" s="18">
        <v>56285.949999999975</v>
      </c>
      <c r="C24" s="27">
        <v>67543.13999999997</v>
      </c>
    </row>
    <row r="25" spans="1:3" s="3" customFormat="1" x14ac:dyDescent="0.25">
      <c r="A25" s="17" t="s">
        <v>55</v>
      </c>
      <c r="B25" s="18">
        <v>56155.69</v>
      </c>
      <c r="C25" s="27">
        <v>67386.827999999994</v>
      </c>
    </row>
    <row r="26" spans="1:3" s="3" customFormat="1" x14ac:dyDescent="0.25">
      <c r="A26" s="17" t="s">
        <v>56</v>
      </c>
      <c r="B26" s="18">
        <v>55000</v>
      </c>
      <c r="C26" s="27">
        <v>66000</v>
      </c>
    </row>
    <row r="27" spans="1:3" s="3" customFormat="1" x14ac:dyDescent="0.25">
      <c r="A27" s="17" t="s">
        <v>57</v>
      </c>
      <c r="B27" s="18">
        <v>50000</v>
      </c>
      <c r="C27" s="27">
        <v>60000</v>
      </c>
    </row>
    <row r="28" spans="1:3" s="3" customFormat="1" x14ac:dyDescent="0.25">
      <c r="A28" s="17" t="s">
        <v>31</v>
      </c>
      <c r="B28" s="18">
        <v>49160.169999999984</v>
      </c>
      <c r="C28" s="27">
        <v>58992.203999999976</v>
      </c>
    </row>
    <row r="29" spans="1:3" s="3" customFormat="1" x14ac:dyDescent="0.25">
      <c r="A29" s="17" t="s">
        <v>29</v>
      </c>
      <c r="B29" s="18">
        <v>48732.629999999976</v>
      </c>
      <c r="C29" s="27">
        <v>58479.155999999966</v>
      </c>
    </row>
    <row r="30" spans="1:3" s="3" customFormat="1" x14ac:dyDescent="0.25">
      <c r="A30" s="17" t="s">
        <v>58</v>
      </c>
      <c r="B30" s="18">
        <v>48000</v>
      </c>
      <c r="C30" s="27">
        <v>57600</v>
      </c>
    </row>
    <row r="31" spans="1:3" s="3" customFormat="1" x14ac:dyDescent="0.25">
      <c r="A31" s="17" t="s">
        <v>59</v>
      </c>
      <c r="B31" s="18">
        <v>40000</v>
      </c>
      <c r="C31" s="27">
        <v>48000</v>
      </c>
    </row>
    <row r="32" spans="1:3" s="3" customFormat="1" x14ac:dyDescent="0.25">
      <c r="A32" s="17" t="s">
        <v>60</v>
      </c>
      <c r="B32" s="18">
        <v>38509</v>
      </c>
      <c r="C32" s="27">
        <v>46210.799999999996</v>
      </c>
    </row>
    <row r="33" spans="1:3" s="3" customFormat="1" x14ac:dyDescent="0.25">
      <c r="A33" s="17" t="s">
        <v>61</v>
      </c>
      <c r="B33" s="18">
        <v>38082.080000000002</v>
      </c>
      <c r="C33" s="27">
        <v>45698.495999999999</v>
      </c>
    </row>
    <row r="34" spans="1:3" s="3" customFormat="1" x14ac:dyDescent="0.25">
      <c r="A34" s="17" t="s">
        <v>62</v>
      </c>
      <c r="B34" s="18">
        <v>37094.870000000003</v>
      </c>
      <c r="C34" s="27">
        <v>44513.844000000005</v>
      </c>
    </row>
    <row r="35" spans="1:3" s="3" customFormat="1" x14ac:dyDescent="0.25">
      <c r="A35" s="17" t="s">
        <v>41</v>
      </c>
      <c r="B35" s="18">
        <v>33666.830000000045</v>
      </c>
      <c r="C35" s="27">
        <v>40400.196000000054</v>
      </c>
    </row>
    <row r="36" spans="1:3" s="3" customFormat="1" x14ac:dyDescent="0.25">
      <c r="A36" s="17" t="s">
        <v>63</v>
      </c>
      <c r="B36" s="18">
        <v>29372.75</v>
      </c>
      <c r="C36" s="27">
        <v>35247.299999999996</v>
      </c>
    </row>
    <row r="37" spans="1:3" s="3" customFormat="1" x14ac:dyDescent="0.25">
      <c r="A37" s="17" t="s">
        <v>64</v>
      </c>
      <c r="B37" s="18">
        <v>28500</v>
      </c>
      <c r="C37" s="27">
        <v>34200</v>
      </c>
    </row>
    <row r="38" spans="1:3" s="3" customFormat="1" x14ac:dyDescent="0.25">
      <c r="A38" s="17" t="s">
        <v>42</v>
      </c>
      <c r="B38" s="18">
        <v>25868.780000000013</v>
      </c>
      <c r="C38" s="27">
        <v>31042.536000000015</v>
      </c>
    </row>
    <row r="39" spans="1:3" s="3" customFormat="1" x14ac:dyDescent="0.25">
      <c r="A39" s="17" t="s">
        <v>39</v>
      </c>
      <c r="B39" s="18">
        <v>25709.23999999998</v>
      </c>
      <c r="C39" s="27">
        <v>30851.087999999974</v>
      </c>
    </row>
    <row r="40" spans="1:3" s="3" customFormat="1" x14ac:dyDescent="0.25">
      <c r="A40" s="17" t="s">
        <v>38</v>
      </c>
      <c r="B40" s="18">
        <v>24170.990000000005</v>
      </c>
      <c r="C40" s="27">
        <v>29005.188000000006</v>
      </c>
    </row>
    <row r="41" spans="1:3" s="3" customFormat="1" x14ac:dyDescent="0.25">
      <c r="A41" s="17" t="s">
        <v>65</v>
      </c>
      <c r="B41" s="18">
        <v>23080.100000000002</v>
      </c>
      <c r="C41" s="27">
        <v>27696.120000000003</v>
      </c>
    </row>
    <row r="42" spans="1:3" s="3" customFormat="1" x14ac:dyDescent="0.25">
      <c r="A42" s="17" t="s">
        <v>66</v>
      </c>
      <c r="B42" s="18">
        <v>23000</v>
      </c>
      <c r="C42" s="27">
        <v>27600</v>
      </c>
    </row>
    <row r="43" spans="1:3" s="3" customFormat="1" x14ac:dyDescent="0.25">
      <c r="A43" s="17" t="s">
        <v>67</v>
      </c>
      <c r="B43" s="18">
        <v>22397.84</v>
      </c>
      <c r="C43" s="27">
        <v>26877.407999999999</v>
      </c>
    </row>
    <row r="44" spans="1:3" s="3" customFormat="1" ht="15.75" thickBot="1" x14ac:dyDescent="0.3">
      <c r="A44" s="17" t="s">
        <v>68</v>
      </c>
      <c r="B44" s="18">
        <v>21940.15</v>
      </c>
      <c r="C44" s="27">
        <v>26328.18</v>
      </c>
    </row>
    <row r="45" spans="1:3" s="3" customFormat="1" ht="15.75" thickBot="1" x14ac:dyDescent="0.3">
      <c r="A45" s="14" t="s">
        <v>123</v>
      </c>
      <c r="B45" s="28" t="s">
        <v>116</v>
      </c>
      <c r="C45" s="12">
        <f>SUM(C10:C44)</f>
        <v>5515863.5439999988</v>
      </c>
    </row>
  </sheetData>
  <sortState ref="A4:E38">
    <sortCondition descending="1" ref="C4:C38"/>
  </sortState>
  <mergeCells count="1"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42"/>
  <sheetViews>
    <sheetView workbookViewId="0">
      <selection activeCell="H13" sqref="H13"/>
    </sheetView>
  </sheetViews>
  <sheetFormatPr defaultRowHeight="15" x14ac:dyDescent="0.25"/>
  <cols>
    <col min="1" max="1" width="45.140625" bestFit="1" customWidth="1"/>
    <col min="2" max="2" width="18.7109375" bestFit="1" customWidth="1"/>
    <col min="3" max="3" width="17.7109375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5.75" thickBot="1" x14ac:dyDescent="0.3"/>
    <row r="6" spans="1:5" s="3" customFormat="1" ht="15.75" thickBot="1" x14ac:dyDescent="0.3">
      <c r="A6" s="79" t="s">
        <v>118</v>
      </c>
      <c r="B6" s="80"/>
      <c r="C6" s="81"/>
    </row>
    <row r="7" spans="1:5" s="3" customFormat="1" ht="15.75" thickBot="1" x14ac:dyDescent="0.3">
      <c r="A7" s="13"/>
      <c r="B7" s="13"/>
      <c r="C7" s="13"/>
    </row>
    <row r="8" spans="1:5" s="3" customFormat="1" ht="15.75" thickBot="1" x14ac:dyDescent="0.3">
      <c r="A8" s="26" t="s">
        <v>0</v>
      </c>
      <c r="B8" s="15" t="s">
        <v>44</v>
      </c>
      <c r="C8" s="16" t="s">
        <v>45</v>
      </c>
    </row>
    <row r="9" spans="1:5" s="3" customFormat="1" x14ac:dyDescent="0.25">
      <c r="A9" s="29" t="s">
        <v>69</v>
      </c>
      <c r="B9" s="30">
        <v>451000</v>
      </c>
      <c r="C9" s="31">
        <f>B9*1.2</f>
        <v>541200</v>
      </c>
    </row>
    <row r="10" spans="1:5" s="3" customFormat="1" x14ac:dyDescent="0.25">
      <c r="A10" s="32" t="s">
        <v>70</v>
      </c>
      <c r="B10" s="33">
        <v>400000</v>
      </c>
      <c r="C10" s="19">
        <f>B10*1.2</f>
        <v>480000</v>
      </c>
    </row>
    <row r="11" spans="1:5" s="3" customFormat="1" x14ac:dyDescent="0.25">
      <c r="A11" s="32" t="s">
        <v>4</v>
      </c>
      <c r="B11" s="33">
        <f>C11/1.2</f>
        <v>254864.53333333335</v>
      </c>
      <c r="C11" s="19">
        <v>305837.44</v>
      </c>
      <c r="E11" s="3" t="s">
        <v>116</v>
      </c>
    </row>
    <row r="12" spans="1:5" s="3" customFormat="1" x14ac:dyDescent="0.25">
      <c r="A12" s="32" t="s">
        <v>21</v>
      </c>
      <c r="B12" s="33">
        <v>200015.12</v>
      </c>
      <c r="C12" s="19">
        <f t="shared" ref="C12:C41" si="0">B12*1.2</f>
        <v>240018.14399999997</v>
      </c>
    </row>
    <row r="13" spans="1:5" s="3" customFormat="1" x14ac:dyDescent="0.25">
      <c r="A13" s="32" t="s">
        <v>71</v>
      </c>
      <c r="B13" s="33">
        <v>175765.43</v>
      </c>
      <c r="C13" s="19">
        <f t="shared" si="0"/>
        <v>210918.51599999997</v>
      </c>
    </row>
    <row r="14" spans="1:5" s="3" customFormat="1" x14ac:dyDescent="0.25">
      <c r="A14" s="32" t="s">
        <v>72</v>
      </c>
      <c r="B14" s="33">
        <v>174383</v>
      </c>
      <c r="C14" s="19">
        <f t="shared" si="0"/>
        <v>209259.6</v>
      </c>
    </row>
    <row r="15" spans="1:5" s="3" customFormat="1" x14ac:dyDescent="0.25">
      <c r="A15" s="32" t="s">
        <v>73</v>
      </c>
      <c r="B15" s="33">
        <v>129643.87999999995</v>
      </c>
      <c r="C15" s="19">
        <f t="shared" si="0"/>
        <v>155572.65599999993</v>
      </c>
    </row>
    <row r="16" spans="1:5" s="3" customFormat="1" x14ac:dyDescent="0.25">
      <c r="A16" s="32" t="s">
        <v>74</v>
      </c>
      <c r="B16" s="33">
        <v>126060.64</v>
      </c>
      <c r="C16" s="19">
        <f t="shared" si="0"/>
        <v>151272.76799999998</v>
      </c>
    </row>
    <row r="17" spans="1:3" s="3" customFormat="1" x14ac:dyDescent="0.25">
      <c r="A17" s="32" t="s">
        <v>75</v>
      </c>
      <c r="B17" s="33">
        <v>111737.98000000001</v>
      </c>
      <c r="C17" s="19">
        <f t="shared" si="0"/>
        <v>134085.576</v>
      </c>
    </row>
    <row r="18" spans="1:3" s="3" customFormat="1" x14ac:dyDescent="0.25">
      <c r="A18" s="32" t="s">
        <v>37</v>
      </c>
      <c r="B18" s="33">
        <v>109000</v>
      </c>
      <c r="C18" s="19">
        <f t="shared" si="0"/>
        <v>130800</v>
      </c>
    </row>
    <row r="19" spans="1:3" s="3" customFormat="1" x14ac:dyDescent="0.25">
      <c r="A19" s="32" t="s">
        <v>16</v>
      </c>
      <c r="B19" s="33">
        <v>106465</v>
      </c>
      <c r="C19" s="19">
        <f t="shared" si="0"/>
        <v>127758</v>
      </c>
    </row>
    <row r="20" spans="1:3" s="3" customFormat="1" x14ac:dyDescent="0.25">
      <c r="A20" s="32" t="s">
        <v>76</v>
      </c>
      <c r="B20" s="33">
        <v>105000</v>
      </c>
      <c r="C20" s="19">
        <f t="shared" si="0"/>
        <v>126000</v>
      </c>
    </row>
    <row r="21" spans="1:3" s="3" customFormat="1" x14ac:dyDescent="0.25">
      <c r="A21" s="32" t="s">
        <v>19</v>
      </c>
      <c r="B21" s="33">
        <v>97207.689999999988</v>
      </c>
      <c r="C21" s="19">
        <f t="shared" si="0"/>
        <v>116649.22799999999</v>
      </c>
    </row>
    <row r="22" spans="1:3" s="3" customFormat="1" x14ac:dyDescent="0.25">
      <c r="A22" s="32" t="s">
        <v>77</v>
      </c>
      <c r="B22" s="33">
        <v>91390.080000000002</v>
      </c>
      <c r="C22" s="19">
        <f t="shared" si="0"/>
        <v>109668.09600000001</v>
      </c>
    </row>
    <row r="23" spans="1:3" s="3" customFormat="1" x14ac:dyDescent="0.25">
      <c r="A23" s="32" t="s">
        <v>20</v>
      </c>
      <c r="B23" s="33">
        <v>88350.34</v>
      </c>
      <c r="C23" s="19">
        <f t="shared" si="0"/>
        <v>106020.408</v>
      </c>
    </row>
    <row r="24" spans="1:3" s="3" customFormat="1" x14ac:dyDescent="0.25">
      <c r="A24" s="32" t="s">
        <v>78</v>
      </c>
      <c r="B24" s="33">
        <v>83735.88</v>
      </c>
      <c r="C24" s="19">
        <f t="shared" si="0"/>
        <v>100483.056</v>
      </c>
    </row>
    <row r="25" spans="1:3" s="3" customFormat="1" x14ac:dyDescent="0.25">
      <c r="A25" s="32" t="s">
        <v>55</v>
      </c>
      <c r="B25" s="33">
        <v>75015.150000000009</v>
      </c>
      <c r="C25" s="19">
        <f t="shared" si="0"/>
        <v>90018.180000000008</v>
      </c>
    </row>
    <row r="26" spans="1:3" s="3" customFormat="1" x14ac:dyDescent="0.25">
      <c r="A26" s="32" t="s">
        <v>79</v>
      </c>
      <c r="B26" s="33">
        <v>60000</v>
      </c>
      <c r="C26" s="19">
        <f t="shared" si="0"/>
        <v>72000</v>
      </c>
    </row>
    <row r="27" spans="1:3" s="3" customFormat="1" x14ac:dyDescent="0.25">
      <c r="A27" s="32" t="s">
        <v>8</v>
      </c>
      <c r="B27" s="33">
        <v>58898</v>
      </c>
      <c r="C27" s="19">
        <f t="shared" si="0"/>
        <v>70677.599999999991</v>
      </c>
    </row>
    <row r="28" spans="1:3" s="3" customFormat="1" x14ac:dyDescent="0.25">
      <c r="A28" s="32" t="s">
        <v>80</v>
      </c>
      <c r="B28" s="33">
        <v>58722.21</v>
      </c>
      <c r="C28" s="19">
        <f t="shared" si="0"/>
        <v>70466.652000000002</v>
      </c>
    </row>
    <row r="29" spans="1:3" s="3" customFormat="1" x14ac:dyDescent="0.25">
      <c r="A29" s="32" t="s">
        <v>23</v>
      </c>
      <c r="B29" s="33">
        <v>57978.839999999982</v>
      </c>
      <c r="C29" s="19">
        <f t="shared" si="0"/>
        <v>69574.607999999978</v>
      </c>
    </row>
    <row r="30" spans="1:3" s="3" customFormat="1" x14ac:dyDescent="0.25">
      <c r="A30" s="32" t="s">
        <v>81</v>
      </c>
      <c r="B30" s="33">
        <v>55020</v>
      </c>
      <c r="C30" s="19">
        <f t="shared" si="0"/>
        <v>66024</v>
      </c>
    </row>
    <row r="31" spans="1:3" s="3" customFormat="1" x14ac:dyDescent="0.25">
      <c r="A31" s="32" t="s">
        <v>82</v>
      </c>
      <c r="B31" s="33">
        <v>55000</v>
      </c>
      <c r="C31" s="19">
        <f t="shared" si="0"/>
        <v>66000</v>
      </c>
    </row>
    <row r="32" spans="1:3" s="3" customFormat="1" x14ac:dyDescent="0.25">
      <c r="A32" s="32" t="s">
        <v>18</v>
      </c>
      <c r="B32" s="33">
        <v>53693.05999999999</v>
      </c>
      <c r="C32" s="19">
        <f t="shared" si="0"/>
        <v>64431.671999999984</v>
      </c>
    </row>
    <row r="33" spans="1:3" s="3" customFormat="1" x14ac:dyDescent="0.25">
      <c r="A33" s="32" t="s">
        <v>83</v>
      </c>
      <c r="B33" s="33">
        <v>45489</v>
      </c>
      <c r="C33" s="19">
        <f t="shared" si="0"/>
        <v>54586.799999999996</v>
      </c>
    </row>
    <row r="34" spans="1:3" s="3" customFormat="1" x14ac:dyDescent="0.25">
      <c r="A34" s="32" t="s">
        <v>29</v>
      </c>
      <c r="B34" s="33">
        <v>45211.659999999923</v>
      </c>
      <c r="C34" s="19">
        <f t="shared" si="0"/>
        <v>54253.991999999904</v>
      </c>
    </row>
    <row r="35" spans="1:3" s="3" customFormat="1" x14ac:dyDescent="0.25">
      <c r="A35" s="32" t="s">
        <v>84</v>
      </c>
      <c r="B35" s="33">
        <v>41479.629999999997</v>
      </c>
      <c r="C35" s="19">
        <f t="shared" si="0"/>
        <v>49775.555999999997</v>
      </c>
    </row>
    <row r="36" spans="1:3" s="3" customFormat="1" x14ac:dyDescent="0.25">
      <c r="A36" s="32" t="s">
        <v>59</v>
      </c>
      <c r="B36" s="33">
        <v>40000</v>
      </c>
      <c r="C36" s="19">
        <f t="shared" si="0"/>
        <v>48000</v>
      </c>
    </row>
    <row r="37" spans="1:3" s="3" customFormat="1" x14ac:dyDescent="0.25">
      <c r="A37" s="32" t="s">
        <v>85</v>
      </c>
      <c r="B37" s="33">
        <v>32460</v>
      </c>
      <c r="C37" s="19">
        <f t="shared" si="0"/>
        <v>38952</v>
      </c>
    </row>
    <row r="38" spans="1:3" s="3" customFormat="1" x14ac:dyDescent="0.25">
      <c r="A38" s="32" t="s">
        <v>38</v>
      </c>
      <c r="B38" s="33">
        <v>31597.680000000004</v>
      </c>
      <c r="C38" s="19">
        <f t="shared" si="0"/>
        <v>37917.216</v>
      </c>
    </row>
    <row r="39" spans="1:3" s="3" customFormat="1" x14ac:dyDescent="0.25">
      <c r="A39" s="32" t="s">
        <v>31</v>
      </c>
      <c r="B39" s="33">
        <v>30535.97</v>
      </c>
      <c r="C39" s="19">
        <f t="shared" si="0"/>
        <v>36643.163999999997</v>
      </c>
    </row>
    <row r="40" spans="1:3" s="3" customFormat="1" x14ac:dyDescent="0.25">
      <c r="A40" s="32" t="s">
        <v>41</v>
      </c>
      <c r="B40" s="33">
        <v>28682.229999999989</v>
      </c>
      <c r="C40" s="19">
        <f t="shared" si="0"/>
        <v>34418.675999999985</v>
      </c>
    </row>
    <row r="41" spans="1:3" s="3" customFormat="1" ht="15.75" thickBot="1" x14ac:dyDescent="0.3">
      <c r="A41" s="34" t="s">
        <v>39</v>
      </c>
      <c r="B41" s="35">
        <v>23415.219999999983</v>
      </c>
      <c r="C41" s="22">
        <f t="shared" si="0"/>
        <v>28098.263999999977</v>
      </c>
    </row>
    <row r="42" spans="1:3" s="4" customFormat="1" ht="15.75" thickBot="1" x14ac:dyDescent="0.3">
      <c r="A42" s="14" t="s">
        <v>123</v>
      </c>
      <c r="B42" s="11"/>
      <c r="C42" s="12">
        <f>SUM(C9:C41)</f>
        <v>4197381.8679999998</v>
      </c>
    </row>
  </sheetData>
  <sortState ref="A4:E36">
    <sortCondition descending="1" ref="C4:C36"/>
  </sortState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8"/>
  <sheetViews>
    <sheetView workbookViewId="0">
      <selection activeCell="L34" sqref="L34"/>
    </sheetView>
  </sheetViews>
  <sheetFormatPr defaultRowHeight="15" x14ac:dyDescent="0.25"/>
  <cols>
    <col min="1" max="1" width="35.42578125" customWidth="1"/>
    <col min="2" max="2" width="19.5703125" style="2" bestFit="1" customWidth="1"/>
    <col min="3" max="3" width="19.140625" style="2" bestFit="1" customWidth="1"/>
  </cols>
  <sheetData>
    <row r="1" spans="1:3" s="1" customFormat="1" x14ac:dyDescent="0.25">
      <c r="B1" s="2"/>
      <c r="C1" s="2"/>
    </row>
    <row r="2" spans="1:3" s="1" customFormat="1" x14ac:dyDescent="0.25">
      <c r="B2" s="2"/>
      <c r="C2" s="2"/>
    </row>
    <row r="3" spans="1:3" s="1" customFormat="1" x14ac:dyDescent="0.25">
      <c r="B3" s="2"/>
      <c r="C3" s="2"/>
    </row>
    <row r="4" spans="1:3" s="1" customFormat="1" x14ac:dyDescent="0.25">
      <c r="B4" s="2"/>
      <c r="C4" s="2"/>
    </row>
    <row r="5" spans="1:3" s="1" customFormat="1" ht="15.75" thickBot="1" x14ac:dyDescent="0.3">
      <c r="B5" s="2"/>
      <c r="C5" s="2"/>
    </row>
    <row r="6" spans="1:3" s="3" customFormat="1" ht="15.75" thickBot="1" x14ac:dyDescent="0.3">
      <c r="A6" s="79" t="s">
        <v>122</v>
      </c>
      <c r="B6" s="80"/>
      <c r="C6" s="81"/>
    </row>
    <row r="7" spans="1:3" s="3" customFormat="1" ht="15.75" thickBot="1" x14ac:dyDescent="0.3">
      <c r="A7" s="13"/>
      <c r="B7" s="2"/>
      <c r="C7" s="2"/>
    </row>
    <row r="8" spans="1:3" s="3" customFormat="1" ht="15.75" thickBot="1" x14ac:dyDescent="0.3">
      <c r="A8" s="26" t="s">
        <v>0</v>
      </c>
      <c r="B8" s="15" t="s">
        <v>44</v>
      </c>
      <c r="C8" s="16" t="s">
        <v>45</v>
      </c>
    </row>
    <row r="9" spans="1:3" s="3" customFormat="1" x14ac:dyDescent="0.25">
      <c r="A9" s="36" t="s">
        <v>4</v>
      </c>
      <c r="B9" s="37">
        <f>C9/1.2</f>
        <v>248224.53333333335</v>
      </c>
      <c r="C9" s="38">
        <v>297869.44</v>
      </c>
    </row>
    <row r="10" spans="1:3" s="3" customFormat="1" x14ac:dyDescent="0.25">
      <c r="A10" s="39" t="s">
        <v>23</v>
      </c>
      <c r="B10" s="40">
        <v>59604.429999999913</v>
      </c>
      <c r="C10" s="41">
        <f t="shared" ref="C10:C15" si="0">B10*1.2</f>
        <v>71525.31599999989</v>
      </c>
    </row>
    <row r="11" spans="1:3" s="3" customFormat="1" x14ac:dyDescent="0.25">
      <c r="A11" s="39" t="s">
        <v>18</v>
      </c>
      <c r="B11" s="40">
        <v>57371.529999999933</v>
      </c>
      <c r="C11" s="41">
        <f t="shared" si="0"/>
        <v>68845.835999999923</v>
      </c>
    </row>
    <row r="12" spans="1:3" s="3" customFormat="1" x14ac:dyDescent="0.25">
      <c r="A12" s="39" t="s">
        <v>29</v>
      </c>
      <c r="B12" s="40">
        <v>47025.909999999916</v>
      </c>
      <c r="C12" s="41">
        <f t="shared" si="0"/>
        <v>56431.091999999895</v>
      </c>
    </row>
    <row r="13" spans="1:3" s="3" customFormat="1" x14ac:dyDescent="0.25">
      <c r="A13" s="39" t="s">
        <v>41</v>
      </c>
      <c r="B13" s="40">
        <v>34707.49000000002</v>
      </c>
      <c r="C13" s="41">
        <f t="shared" si="0"/>
        <v>41648.988000000019</v>
      </c>
    </row>
    <row r="14" spans="1:3" s="3" customFormat="1" x14ac:dyDescent="0.25">
      <c r="A14" s="39" t="s">
        <v>31</v>
      </c>
      <c r="B14" s="40">
        <v>28266.479999999992</v>
      </c>
      <c r="C14" s="41">
        <f t="shared" si="0"/>
        <v>33919.775999999991</v>
      </c>
    </row>
    <row r="15" spans="1:3" s="3" customFormat="1" ht="15.75" thickBot="1" x14ac:dyDescent="0.3">
      <c r="A15" s="42" t="s">
        <v>38</v>
      </c>
      <c r="B15" s="43">
        <v>23183.410000000003</v>
      </c>
      <c r="C15" s="44">
        <f t="shared" si="0"/>
        <v>27820.092000000004</v>
      </c>
    </row>
    <row r="16" spans="1:3" s="4" customFormat="1" ht="15.75" thickBot="1" x14ac:dyDescent="0.3">
      <c r="A16" s="14" t="s">
        <v>123</v>
      </c>
      <c r="B16" s="45"/>
      <c r="C16" s="46">
        <f>SUM(C9:C15)</f>
        <v>598060.5399999998</v>
      </c>
    </row>
    <row r="17" spans="1:3" s="3" customFormat="1" x14ac:dyDescent="0.25">
      <c r="A17" s="13"/>
      <c r="B17" s="2"/>
      <c r="C17" s="2"/>
    </row>
    <row r="18" spans="1:3" x14ac:dyDescent="0.25">
      <c r="A18" s="1"/>
    </row>
  </sheetData>
  <sortState ref="A4:C16">
    <sortCondition descending="1" ref="C4:C16"/>
  </sortState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8"/>
  <sheetViews>
    <sheetView workbookViewId="0">
      <selection activeCell="J20" sqref="J20"/>
    </sheetView>
  </sheetViews>
  <sheetFormatPr defaultRowHeight="15" x14ac:dyDescent="0.25"/>
  <cols>
    <col min="1" max="1" width="63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79" t="s">
        <v>119</v>
      </c>
      <c r="B6" s="80"/>
      <c r="C6" s="81"/>
    </row>
    <row r="7" spans="1:3" s="3" customFormat="1" ht="15.75" thickBot="1" x14ac:dyDescent="0.3">
      <c r="A7" s="13"/>
      <c r="B7" s="13"/>
      <c r="C7" s="13"/>
    </row>
    <row r="8" spans="1:3" s="3" customFormat="1" ht="15.75" thickBot="1" x14ac:dyDescent="0.3">
      <c r="A8" s="47" t="s">
        <v>0</v>
      </c>
      <c r="B8" s="15" t="s">
        <v>44</v>
      </c>
      <c r="C8" s="16" t="s">
        <v>45</v>
      </c>
    </row>
    <row r="9" spans="1:3" s="3" customFormat="1" x14ac:dyDescent="0.25">
      <c r="A9" s="48" t="s">
        <v>8</v>
      </c>
      <c r="B9" s="49">
        <v>489936.6</v>
      </c>
      <c r="C9" s="50">
        <f>B9*1.2</f>
        <v>587923.91999999993</v>
      </c>
    </row>
    <row r="10" spans="1:3" s="3" customFormat="1" x14ac:dyDescent="0.25">
      <c r="A10" s="48" t="s">
        <v>4</v>
      </c>
      <c r="B10" s="49">
        <f>C10/1.2</f>
        <v>248224.53333333335</v>
      </c>
      <c r="C10" s="50">
        <v>297869.44</v>
      </c>
    </row>
    <row r="11" spans="1:3" s="3" customFormat="1" x14ac:dyDescent="0.25">
      <c r="A11" s="48" t="s">
        <v>87</v>
      </c>
      <c r="B11" s="49">
        <v>116500</v>
      </c>
      <c r="C11" s="50">
        <f t="shared" ref="C11:C27" si="0">B11*1.2</f>
        <v>139800</v>
      </c>
    </row>
    <row r="12" spans="1:3" s="3" customFormat="1" x14ac:dyDescent="0.25">
      <c r="A12" s="48" t="s">
        <v>88</v>
      </c>
      <c r="B12" s="49">
        <v>114669.36</v>
      </c>
      <c r="C12" s="50">
        <f t="shared" si="0"/>
        <v>137603.23199999999</v>
      </c>
    </row>
    <row r="13" spans="1:3" s="3" customFormat="1" x14ac:dyDescent="0.25">
      <c r="A13" s="48" t="s">
        <v>89</v>
      </c>
      <c r="B13" s="49">
        <v>67500</v>
      </c>
      <c r="C13" s="50">
        <f t="shared" si="0"/>
        <v>81000</v>
      </c>
    </row>
    <row r="14" spans="1:3" s="3" customFormat="1" x14ac:dyDescent="0.25">
      <c r="A14" s="48" t="s">
        <v>23</v>
      </c>
      <c r="B14" s="49">
        <v>65595.380000000121</v>
      </c>
      <c r="C14" s="50">
        <f t="shared" si="0"/>
        <v>78714.456000000137</v>
      </c>
    </row>
    <row r="15" spans="1:3" s="3" customFormat="1" x14ac:dyDescent="0.25">
      <c r="A15" s="48" t="s">
        <v>18</v>
      </c>
      <c r="B15" s="49">
        <v>54811.430000000037</v>
      </c>
      <c r="C15" s="50">
        <f t="shared" si="0"/>
        <v>65773.716000000044</v>
      </c>
    </row>
    <row r="16" spans="1:3" s="3" customFormat="1" x14ac:dyDescent="0.25">
      <c r="A16" s="48" t="s">
        <v>90</v>
      </c>
      <c r="B16" s="49">
        <v>54048</v>
      </c>
      <c r="C16" s="50">
        <f t="shared" si="0"/>
        <v>64857.599999999999</v>
      </c>
    </row>
    <row r="17" spans="1:9" s="3" customFormat="1" x14ac:dyDescent="0.25">
      <c r="A17" s="48" t="s">
        <v>91</v>
      </c>
      <c r="B17" s="49">
        <v>49800</v>
      </c>
      <c r="C17" s="50">
        <f t="shared" si="0"/>
        <v>59760</v>
      </c>
    </row>
    <row r="18" spans="1:9" s="3" customFormat="1" x14ac:dyDescent="0.25">
      <c r="A18" s="48" t="s">
        <v>29</v>
      </c>
      <c r="B18" s="49">
        <v>49366.969999999987</v>
      </c>
      <c r="C18" s="50">
        <f t="shared" si="0"/>
        <v>59240.36399999998</v>
      </c>
      <c r="I18" s="3" t="s">
        <v>116</v>
      </c>
    </row>
    <row r="19" spans="1:9" s="3" customFormat="1" x14ac:dyDescent="0.25">
      <c r="A19" s="48" t="s">
        <v>31</v>
      </c>
      <c r="B19" s="49">
        <v>42708.899999999987</v>
      </c>
      <c r="C19" s="50">
        <f t="shared" si="0"/>
        <v>51250.679999999986</v>
      </c>
    </row>
    <row r="20" spans="1:9" s="3" customFormat="1" x14ac:dyDescent="0.25">
      <c r="A20" s="48" t="s">
        <v>92</v>
      </c>
      <c r="B20" s="49">
        <v>42000</v>
      </c>
      <c r="C20" s="50">
        <f t="shared" si="0"/>
        <v>50400</v>
      </c>
    </row>
    <row r="21" spans="1:9" s="3" customFormat="1" x14ac:dyDescent="0.25">
      <c r="A21" s="48" t="s">
        <v>39</v>
      </c>
      <c r="B21" s="49">
        <v>35063.950000000012</v>
      </c>
      <c r="C21" s="50">
        <f t="shared" si="0"/>
        <v>42076.740000000013</v>
      </c>
    </row>
    <row r="22" spans="1:9" s="3" customFormat="1" x14ac:dyDescent="0.25">
      <c r="A22" s="48" t="s">
        <v>126</v>
      </c>
      <c r="B22" s="49">
        <v>31372</v>
      </c>
      <c r="C22" s="50">
        <f t="shared" si="0"/>
        <v>37646.400000000001</v>
      </c>
    </row>
    <row r="23" spans="1:9" s="3" customFormat="1" x14ac:dyDescent="0.25">
      <c r="A23" s="48" t="s">
        <v>93</v>
      </c>
      <c r="B23" s="49">
        <v>29067.599999999999</v>
      </c>
      <c r="C23" s="50">
        <f t="shared" si="0"/>
        <v>34881.119999999995</v>
      </c>
    </row>
    <row r="24" spans="1:9" s="3" customFormat="1" x14ac:dyDescent="0.25">
      <c r="A24" s="48" t="s">
        <v>94</v>
      </c>
      <c r="B24" s="49">
        <v>28728</v>
      </c>
      <c r="C24" s="50">
        <f t="shared" si="0"/>
        <v>34473.599999999999</v>
      </c>
    </row>
    <row r="25" spans="1:9" s="3" customFormat="1" x14ac:dyDescent="0.25">
      <c r="A25" s="48" t="s">
        <v>95</v>
      </c>
      <c r="B25" s="49">
        <v>28612.550000000003</v>
      </c>
      <c r="C25" s="50">
        <f t="shared" si="0"/>
        <v>34335.060000000005</v>
      </c>
    </row>
    <row r="26" spans="1:9" s="3" customFormat="1" x14ac:dyDescent="0.25">
      <c r="A26" s="48" t="s">
        <v>38</v>
      </c>
      <c r="B26" s="49">
        <v>27093</v>
      </c>
      <c r="C26" s="50">
        <f t="shared" si="0"/>
        <v>32511.599999999999</v>
      </c>
    </row>
    <row r="27" spans="1:9" s="3" customFormat="1" ht="15.75" thickBot="1" x14ac:dyDescent="0.3">
      <c r="A27" s="51" t="s">
        <v>96</v>
      </c>
      <c r="B27" s="52">
        <v>23967.600000000002</v>
      </c>
      <c r="C27" s="53">
        <f t="shared" si="0"/>
        <v>28761.120000000003</v>
      </c>
    </row>
    <row r="28" spans="1:9" s="3" customFormat="1" ht="15.75" thickBot="1" x14ac:dyDescent="0.3">
      <c r="A28" s="14" t="s">
        <v>123</v>
      </c>
      <c r="B28" s="11"/>
      <c r="C28" s="12">
        <f>SUM(C9:C27)</f>
        <v>1918879.0480000004</v>
      </c>
    </row>
  </sheetData>
  <sortState ref="A5:I23">
    <sortCondition descending="1" ref="C5:C23"/>
  </sortState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6"/>
  <sheetViews>
    <sheetView workbookViewId="0">
      <selection activeCell="J28" sqref="J28"/>
    </sheetView>
  </sheetViews>
  <sheetFormatPr defaultRowHeight="15" x14ac:dyDescent="0.25"/>
  <cols>
    <col min="1" max="1" width="63.42578125" bestFit="1" customWidth="1"/>
    <col min="2" max="2" width="18.7109375" bestFit="1" customWidth="1"/>
    <col min="3" max="3" width="17.7109375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5.75" thickBot="1" x14ac:dyDescent="0.3"/>
    <row r="6" spans="1:5" s="3" customFormat="1" ht="15.75" thickBot="1" x14ac:dyDescent="0.3">
      <c r="A6" s="79" t="s">
        <v>120</v>
      </c>
      <c r="B6" s="80"/>
      <c r="C6" s="81"/>
    </row>
    <row r="7" spans="1:5" s="3" customFormat="1" ht="15.75" thickBot="1" x14ac:dyDescent="0.3">
      <c r="A7" s="13"/>
      <c r="B7" s="13"/>
      <c r="C7" s="13"/>
    </row>
    <row r="8" spans="1:5" s="3" customFormat="1" ht="15.75" thickBot="1" x14ac:dyDescent="0.3">
      <c r="A8" s="26" t="s">
        <v>0</v>
      </c>
      <c r="B8" s="15" t="s">
        <v>44</v>
      </c>
      <c r="C8" s="16" t="s">
        <v>45</v>
      </c>
    </row>
    <row r="9" spans="1:5" s="3" customFormat="1" x14ac:dyDescent="0.25">
      <c r="A9" s="17" t="s">
        <v>97</v>
      </c>
      <c r="B9" s="18">
        <v>706084.2</v>
      </c>
      <c r="C9" s="54">
        <v>847301.03999999992</v>
      </c>
    </row>
    <row r="10" spans="1:5" s="3" customFormat="1" x14ac:dyDescent="0.25">
      <c r="A10" s="17" t="s">
        <v>4</v>
      </c>
      <c r="B10" s="18">
        <f>C10/1.2</f>
        <v>242175.25</v>
      </c>
      <c r="C10" s="54">
        <v>290610.3</v>
      </c>
      <c r="E10" s="3" t="s">
        <v>116</v>
      </c>
    </row>
    <row r="11" spans="1:5" s="3" customFormat="1" x14ac:dyDescent="0.25">
      <c r="A11" s="17" t="s">
        <v>98</v>
      </c>
      <c r="B11" s="18">
        <v>145000</v>
      </c>
      <c r="C11" s="54">
        <v>174000</v>
      </c>
    </row>
    <row r="12" spans="1:5" s="3" customFormat="1" x14ac:dyDescent="0.25">
      <c r="A12" s="17" t="s">
        <v>20</v>
      </c>
      <c r="B12" s="18">
        <v>121744.94</v>
      </c>
      <c r="C12" s="54">
        <v>146093.92799999999</v>
      </c>
    </row>
    <row r="13" spans="1:5" s="3" customFormat="1" x14ac:dyDescent="0.25">
      <c r="A13" s="17" t="s">
        <v>88</v>
      </c>
      <c r="B13" s="18">
        <v>118130.23000000001</v>
      </c>
      <c r="C13" s="54">
        <v>141756.27600000001</v>
      </c>
    </row>
    <row r="14" spans="1:5" s="3" customFormat="1" x14ac:dyDescent="0.25">
      <c r="A14" s="17" t="s">
        <v>8</v>
      </c>
      <c r="B14" s="18">
        <v>113346</v>
      </c>
      <c r="C14" s="54">
        <v>136015.19999999998</v>
      </c>
    </row>
    <row r="15" spans="1:5" s="3" customFormat="1" x14ac:dyDescent="0.25">
      <c r="A15" s="17" t="s">
        <v>33</v>
      </c>
      <c r="B15" s="18">
        <v>99843.97</v>
      </c>
      <c r="C15" s="54">
        <v>119812.764</v>
      </c>
    </row>
    <row r="16" spans="1:5" s="3" customFormat="1" x14ac:dyDescent="0.25">
      <c r="A16" s="17" t="s">
        <v>124</v>
      </c>
      <c r="B16" s="18">
        <v>94780</v>
      </c>
      <c r="C16" s="54">
        <v>113736</v>
      </c>
    </row>
    <row r="17" spans="1:3" s="3" customFormat="1" x14ac:dyDescent="0.25">
      <c r="A17" s="17" t="s">
        <v>18</v>
      </c>
      <c r="B17" s="18">
        <v>77336.329999999973</v>
      </c>
      <c r="C17" s="54">
        <v>92803.595999999961</v>
      </c>
    </row>
    <row r="18" spans="1:3" s="3" customFormat="1" x14ac:dyDescent="0.25">
      <c r="A18" s="17" t="s">
        <v>52</v>
      </c>
      <c r="B18" s="18">
        <v>56000</v>
      </c>
      <c r="C18" s="54">
        <v>67200</v>
      </c>
    </row>
    <row r="19" spans="1:3" s="3" customFormat="1" x14ac:dyDescent="0.25">
      <c r="A19" s="17" t="s">
        <v>99</v>
      </c>
      <c r="B19" s="18">
        <v>55431.4</v>
      </c>
      <c r="C19" s="54">
        <v>66517.679999999993</v>
      </c>
    </row>
    <row r="20" spans="1:3" s="3" customFormat="1" x14ac:dyDescent="0.25">
      <c r="A20" s="17" t="s">
        <v>34</v>
      </c>
      <c r="B20" s="18">
        <v>54064</v>
      </c>
      <c r="C20" s="54">
        <v>64876.799999999996</v>
      </c>
    </row>
    <row r="21" spans="1:3" s="3" customFormat="1" x14ac:dyDescent="0.25">
      <c r="A21" s="17" t="s">
        <v>23</v>
      </c>
      <c r="B21" s="18">
        <v>50905.449999999975</v>
      </c>
      <c r="C21" s="54">
        <v>61086.539999999964</v>
      </c>
    </row>
    <row r="22" spans="1:3" s="3" customFormat="1" x14ac:dyDescent="0.25">
      <c r="A22" s="17" t="s">
        <v>29</v>
      </c>
      <c r="B22" s="18">
        <v>47754.559999999881</v>
      </c>
      <c r="C22" s="54">
        <v>57305.471999999856</v>
      </c>
    </row>
    <row r="23" spans="1:3" s="3" customFormat="1" x14ac:dyDescent="0.25">
      <c r="A23" s="17" t="s">
        <v>100</v>
      </c>
      <c r="B23" s="18">
        <v>40890</v>
      </c>
      <c r="C23" s="54">
        <v>49068</v>
      </c>
    </row>
    <row r="24" spans="1:3" s="3" customFormat="1" x14ac:dyDescent="0.25">
      <c r="A24" s="17" t="s">
        <v>86</v>
      </c>
      <c r="B24" s="18">
        <v>39006.5</v>
      </c>
      <c r="C24" s="54">
        <v>46807.799999999996</v>
      </c>
    </row>
    <row r="25" spans="1:3" s="3" customFormat="1" x14ac:dyDescent="0.25">
      <c r="A25" s="17" t="s">
        <v>101</v>
      </c>
      <c r="B25" s="18">
        <v>39000</v>
      </c>
      <c r="C25" s="54">
        <v>46800</v>
      </c>
    </row>
    <row r="26" spans="1:3" s="3" customFormat="1" x14ac:dyDescent="0.25">
      <c r="A26" s="17" t="s">
        <v>38</v>
      </c>
      <c r="B26" s="18">
        <v>37180.729999999996</v>
      </c>
      <c r="C26" s="54">
        <v>44616.875999999997</v>
      </c>
    </row>
    <row r="27" spans="1:3" s="3" customFormat="1" x14ac:dyDescent="0.25">
      <c r="A27" s="17" t="s">
        <v>102</v>
      </c>
      <c r="B27" s="18">
        <v>35000</v>
      </c>
      <c r="C27" s="54">
        <v>42000</v>
      </c>
    </row>
    <row r="28" spans="1:3" s="3" customFormat="1" x14ac:dyDescent="0.25">
      <c r="A28" s="17" t="s">
        <v>85</v>
      </c>
      <c r="B28" s="18">
        <v>32460</v>
      </c>
      <c r="C28" s="54">
        <v>38952</v>
      </c>
    </row>
    <row r="29" spans="1:3" s="3" customFormat="1" x14ac:dyDescent="0.25">
      <c r="A29" s="17" t="s">
        <v>103</v>
      </c>
      <c r="B29" s="18">
        <v>32335.599999999999</v>
      </c>
      <c r="C29" s="54">
        <v>38802.719999999994</v>
      </c>
    </row>
    <row r="30" spans="1:3" s="3" customFormat="1" x14ac:dyDescent="0.25">
      <c r="A30" s="17" t="s">
        <v>31</v>
      </c>
      <c r="B30" s="18">
        <v>31895.499999999996</v>
      </c>
      <c r="C30" s="54">
        <v>38274.599999999991</v>
      </c>
    </row>
    <row r="31" spans="1:3" s="3" customFormat="1" x14ac:dyDescent="0.25">
      <c r="A31" s="17" t="s">
        <v>65</v>
      </c>
      <c r="B31" s="18">
        <v>31827.949999999997</v>
      </c>
      <c r="C31" s="54">
        <v>38193.539999999994</v>
      </c>
    </row>
    <row r="32" spans="1:3" s="3" customFormat="1" x14ac:dyDescent="0.25">
      <c r="A32" s="17" t="s">
        <v>39</v>
      </c>
      <c r="B32" s="18">
        <v>31139.389999999981</v>
      </c>
      <c r="C32" s="54">
        <v>37367.267999999975</v>
      </c>
    </row>
    <row r="33" spans="1:3" s="3" customFormat="1" x14ac:dyDescent="0.25">
      <c r="A33" s="17" t="s">
        <v>43</v>
      </c>
      <c r="B33" s="18">
        <v>25546.25</v>
      </c>
      <c r="C33" s="54">
        <v>30655.5</v>
      </c>
    </row>
    <row r="34" spans="1:3" s="3" customFormat="1" x14ac:dyDescent="0.25">
      <c r="A34" s="17" t="s">
        <v>104</v>
      </c>
      <c r="B34" s="18">
        <v>22500</v>
      </c>
      <c r="C34" s="54">
        <v>27000</v>
      </c>
    </row>
    <row r="35" spans="1:3" s="3" customFormat="1" ht="15.75" thickBot="1" x14ac:dyDescent="0.3">
      <c r="A35" s="17" t="s">
        <v>105</v>
      </c>
      <c r="B35" s="18">
        <v>20949.240000000002</v>
      </c>
      <c r="C35" s="54">
        <v>25139.088</v>
      </c>
    </row>
    <row r="36" spans="1:3" s="4" customFormat="1" ht="15.75" thickBot="1" x14ac:dyDescent="0.3">
      <c r="A36" s="14" t="s">
        <v>123</v>
      </c>
      <c r="B36" s="11"/>
      <c r="C36" s="12">
        <f>SUM(C9:C35)</f>
        <v>2882792.9880000004</v>
      </c>
    </row>
  </sheetData>
  <sortState ref="A5:E31">
    <sortCondition descending="1" ref="C5:C31"/>
  </sortState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34"/>
  <sheetViews>
    <sheetView workbookViewId="0">
      <selection activeCell="I24" sqref="I24:I25"/>
    </sheetView>
  </sheetViews>
  <sheetFormatPr defaultRowHeight="15" x14ac:dyDescent="0.25"/>
  <cols>
    <col min="1" max="1" width="44.85546875" bestFit="1" customWidth="1"/>
    <col min="2" max="2" width="18.7109375" bestFit="1" customWidth="1"/>
    <col min="3" max="3" width="17.7109375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5.75" thickBot="1" x14ac:dyDescent="0.3"/>
    <row r="6" spans="1:5" s="3" customFormat="1" ht="15.75" thickBot="1" x14ac:dyDescent="0.3">
      <c r="A6" s="79" t="s">
        <v>121</v>
      </c>
      <c r="B6" s="80"/>
      <c r="C6" s="81"/>
    </row>
    <row r="7" spans="1:5" s="3" customFormat="1" ht="15.75" thickBot="1" x14ac:dyDescent="0.3">
      <c r="A7" s="13"/>
      <c r="B7" s="13"/>
      <c r="C7" s="13"/>
    </row>
    <row r="8" spans="1:5" s="3" customFormat="1" ht="15.75" thickBot="1" x14ac:dyDescent="0.3">
      <c r="A8" s="10" t="s">
        <v>0</v>
      </c>
      <c r="B8" s="15" t="s">
        <v>44</v>
      </c>
      <c r="C8" s="16" t="s">
        <v>45</v>
      </c>
    </row>
    <row r="9" spans="1:5" s="3" customFormat="1" x14ac:dyDescent="0.25">
      <c r="A9" s="39" t="s">
        <v>106</v>
      </c>
      <c r="B9" s="55">
        <v>240000</v>
      </c>
      <c r="C9" s="41">
        <f>B9*1.2</f>
        <v>288000</v>
      </c>
    </row>
    <row r="10" spans="1:5" s="3" customFormat="1" x14ac:dyDescent="0.25">
      <c r="A10" s="39" t="s">
        <v>4</v>
      </c>
      <c r="B10" s="55">
        <f>C10/1.2</f>
        <v>235483.99166666667</v>
      </c>
      <c r="C10" s="41">
        <v>282580.78999999998</v>
      </c>
      <c r="E10" s="3" t="s">
        <v>116</v>
      </c>
    </row>
    <row r="11" spans="1:5" s="3" customFormat="1" x14ac:dyDescent="0.25">
      <c r="A11" s="39" t="s">
        <v>8</v>
      </c>
      <c r="B11" s="55">
        <v>142516</v>
      </c>
      <c r="C11" s="41">
        <f t="shared" ref="C11:C33" si="0">B11*1.2</f>
        <v>171019.19999999998</v>
      </c>
    </row>
    <row r="12" spans="1:5" s="3" customFormat="1" x14ac:dyDescent="0.25">
      <c r="A12" s="39" t="s">
        <v>88</v>
      </c>
      <c r="B12" s="55">
        <v>133597.41</v>
      </c>
      <c r="C12" s="41">
        <f t="shared" si="0"/>
        <v>160316.89199999999</v>
      </c>
    </row>
    <row r="13" spans="1:5" s="3" customFormat="1" x14ac:dyDescent="0.25">
      <c r="A13" s="39" t="s">
        <v>33</v>
      </c>
      <c r="B13" s="55">
        <v>103180.14</v>
      </c>
      <c r="C13" s="41">
        <f t="shared" si="0"/>
        <v>123816.16799999999</v>
      </c>
    </row>
    <row r="14" spans="1:5" s="3" customFormat="1" x14ac:dyDescent="0.25">
      <c r="A14" s="39" t="s">
        <v>107</v>
      </c>
      <c r="B14" s="55">
        <v>100000</v>
      </c>
      <c r="C14" s="41">
        <f t="shared" si="0"/>
        <v>120000</v>
      </c>
    </row>
    <row r="15" spans="1:5" s="3" customFormat="1" x14ac:dyDescent="0.25">
      <c r="A15" s="39" t="s">
        <v>18</v>
      </c>
      <c r="B15" s="55">
        <v>97757.040000000008</v>
      </c>
      <c r="C15" s="41">
        <f t="shared" si="0"/>
        <v>117308.448</v>
      </c>
    </row>
    <row r="16" spans="1:5" s="3" customFormat="1" x14ac:dyDescent="0.25">
      <c r="A16" s="39" t="s">
        <v>23</v>
      </c>
      <c r="B16" s="55">
        <v>67345.969999999914</v>
      </c>
      <c r="C16" s="41">
        <f t="shared" si="0"/>
        <v>80815.163999999888</v>
      </c>
    </row>
    <row r="17" spans="1:3" s="3" customFormat="1" x14ac:dyDescent="0.25">
      <c r="A17" s="39" t="s">
        <v>22</v>
      </c>
      <c r="B17" s="55">
        <v>60000</v>
      </c>
      <c r="C17" s="41">
        <f t="shared" si="0"/>
        <v>72000</v>
      </c>
    </row>
    <row r="18" spans="1:3" s="3" customFormat="1" x14ac:dyDescent="0.25">
      <c r="A18" s="39" t="s">
        <v>29</v>
      </c>
      <c r="B18" s="55">
        <v>59743.26999999999</v>
      </c>
      <c r="C18" s="41">
        <f t="shared" si="0"/>
        <v>71691.923999999985</v>
      </c>
    </row>
    <row r="19" spans="1:3" s="3" customFormat="1" x14ac:dyDescent="0.25">
      <c r="A19" s="39" t="s">
        <v>108</v>
      </c>
      <c r="B19" s="55">
        <v>57765</v>
      </c>
      <c r="C19" s="41">
        <f t="shared" si="0"/>
        <v>69318</v>
      </c>
    </row>
    <row r="20" spans="1:3" s="3" customFormat="1" x14ac:dyDescent="0.25">
      <c r="A20" s="39" t="s">
        <v>20</v>
      </c>
      <c r="B20" s="55">
        <v>57048.509999999995</v>
      </c>
      <c r="C20" s="41">
        <f t="shared" si="0"/>
        <v>68458.211999999985</v>
      </c>
    </row>
    <row r="21" spans="1:3" s="3" customFormat="1" x14ac:dyDescent="0.25">
      <c r="A21" s="39" t="s">
        <v>37</v>
      </c>
      <c r="B21" s="55">
        <v>54500</v>
      </c>
      <c r="C21" s="41">
        <f t="shared" si="0"/>
        <v>65400</v>
      </c>
    </row>
    <row r="22" spans="1:3" s="3" customFormat="1" x14ac:dyDescent="0.25">
      <c r="A22" s="39" t="s">
        <v>109</v>
      </c>
      <c r="B22" s="55">
        <v>50000</v>
      </c>
      <c r="C22" s="41">
        <f t="shared" si="0"/>
        <v>60000</v>
      </c>
    </row>
    <row r="23" spans="1:3" s="3" customFormat="1" x14ac:dyDescent="0.25">
      <c r="A23" s="39" t="s">
        <v>110</v>
      </c>
      <c r="B23" s="55">
        <v>45600</v>
      </c>
      <c r="C23" s="41">
        <f t="shared" si="0"/>
        <v>54720</v>
      </c>
    </row>
    <row r="24" spans="1:3" s="3" customFormat="1" x14ac:dyDescent="0.25">
      <c r="A24" s="39" t="s">
        <v>125</v>
      </c>
      <c r="B24" s="55">
        <v>44580</v>
      </c>
      <c r="C24" s="41">
        <f t="shared" si="0"/>
        <v>53496</v>
      </c>
    </row>
    <row r="25" spans="1:3" s="3" customFormat="1" x14ac:dyDescent="0.25">
      <c r="A25" s="39" t="s">
        <v>39</v>
      </c>
      <c r="B25" s="55">
        <v>37201.830000000031</v>
      </c>
      <c r="C25" s="41">
        <f t="shared" si="0"/>
        <v>44642.196000000033</v>
      </c>
    </row>
    <row r="26" spans="1:3" s="3" customFormat="1" x14ac:dyDescent="0.25">
      <c r="A26" s="39" t="s">
        <v>31</v>
      </c>
      <c r="B26" s="55">
        <v>36356.189999999995</v>
      </c>
      <c r="C26" s="41">
        <f t="shared" si="0"/>
        <v>43627.427999999993</v>
      </c>
    </row>
    <row r="27" spans="1:3" s="3" customFormat="1" x14ac:dyDescent="0.25">
      <c r="A27" s="39" t="s">
        <v>111</v>
      </c>
      <c r="B27" s="55">
        <v>35751.089999999997</v>
      </c>
      <c r="C27" s="41">
        <f t="shared" si="0"/>
        <v>42901.307999999997</v>
      </c>
    </row>
    <row r="28" spans="1:3" s="3" customFormat="1" x14ac:dyDescent="0.25">
      <c r="A28" s="39" t="s">
        <v>38</v>
      </c>
      <c r="B28" s="55">
        <v>31086.480000000003</v>
      </c>
      <c r="C28" s="41">
        <f t="shared" si="0"/>
        <v>37303.776000000005</v>
      </c>
    </row>
    <row r="29" spans="1:3" s="3" customFormat="1" x14ac:dyDescent="0.25">
      <c r="A29" s="39" t="s">
        <v>85</v>
      </c>
      <c r="B29" s="55">
        <v>27050</v>
      </c>
      <c r="C29" s="41">
        <f t="shared" si="0"/>
        <v>32460</v>
      </c>
    </row>
    <row r="30" spans="1:3" s="3" customFormat="1" x14ac:dyDescent="0.25">
      <c r="A30" s="39" t="s">
        <v>112</v>
      </c>
      <c r="B30" s="55">
        <v>26185</v>
      </c>
      <c r="C30" s="41">
        <f t="shared" si="0"/>
        <v>31422</v>
      </c>
    </row>
    <row r="31" spans="1:3" s="3" customFormat="1" x14ac:dyDescent="0.25">
      <c r="A31" s="39" t="s">
        <v>113</v>
      </c>
      <c r="B31" s="55">
        <v>24745.5</v>
      </c>
      <c r="C31" s="41">
        <f t="shared" si="0"/>
        <v>29694.6</v>
      </c>
    </row>
    <row r="32" spans="1:3" s="3" customFormat="1" x14ac:dyDescent="0.25">
      <c r="A32" s="39" t="s">
        <v>86</v>
      </c>
      <c r="B32" s="55">
        <v>21090.75</v>
      </c>
      <c r="C32" s="41">
        <f t="shared" si="0"/>
        <v>25308.899999999998</v>
      </c>
    </row>
    <row r="33" spans="1:3" s="3" customFormat="1" ht="15.75" thickBot="1" x14ac:dyDescent="0.3">
      <c r="A33" s="39" t="s">
        <v>114</v>
      </c>
      <c r="B33" s="55">
        <v>20881.77</v>
      </c>
      <c r="C33" s="41">
        <f t="shared" si="0"/>
        <v>25058.124</v>
      </c>
    </row>
    <row r="34" spans="1:3" s="4" customFormat="1" ht="15.75" thickBot="1" x14ac:dyDescent="0.3">
      <c r="A34" s="14" t="s">
        <v>123</v>
      </c>
      <c r="B34" s="11"/>
      <c r="C34" s="12">
        <f>SUM(C9:C33)</f>
        <v>2171359.1299999994</v>
      </c>
    </row>
  </sheetData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5:C31"/>
  <sheetViews>
    <sheetView workbookViewId="0">
      <selection activeCell="A31" sqref="A31"/>
    </sheetView>
  </sheetViews>
  <sheetFormatPr defaultRowHeight="15" x14ac:dyDescent="0.25"/>
  <cols>
    <col min="1" max="1" width="41.42578125" bestFit="1" customWidth="1"/>
    <col min="2" max="2" width="19" bestFit="1" customWidth="1"/>
    <col min="3" max="3" width="17.7109375" bestFit="1" customWidth="1"/>
  </cols>
  <sheetData>
    <row r="5" spans="1:3" ht="15.75" thickBot="1" x14ac:dyDescent="0.3"/>
    <row r="6" spans="1:3" ht="15.75" thickBot="1" x14ac:dyDescent="0.3">
      <c r="A6" s="79" t="s">
        <v>136</v>
      </c>
      <c r="B6" s="80"/>
      <c r="C6" s="81"/>
    </row>
    <row r="7" spans="1:3" ht="15.75" thickBot="1" x14ac:dyDescent="0.3">
      <c r="A7" s="13"/>
      <c r="B7" s="13"/>
      <c r="C7" s="13"/>
    </row>
    <row r="8" spans="1:3" s="1" customFormat="1" ht="15.75" thickBot="1" x14ac:dyDescent="0.3">
      <c r="A8" s="7" t="s">
        <v>0</v>
      </c>
      <c r="B8" s="8" t="s">
        <v>127</v>
      </c>
      <c r="C8" s="9" t="s">
        <v>45</v>
      </c>
    </row>
    <row r="9" spans="1:3" s="6" customFormat="1" x14ac:dyDescent="0.25">
      <c r="A9" s="56" t="s">
        <v>137</v>
      </c>
      <c r="B9" s="57">
        <f>C9/1.2</f>
        <v>296009.5083333333</v>
      </c>
      <c r="C9" s="58">
        <v>355211.41</v>
      </c>
    </row>
    <row r="10" spans="1:3" s="1" customFormat="1" x14ac:dyDescent="0.25">
      <c r="A10" s="59" t="s">
        <v>128</v>
      </c>
      <c r="B10" s="60">
        <v>185080</v>
      </c>
      <c r="C10" s="19">
        <f>B10*1.2</f>
        <v>222096</v>
      </c>
    </row>
    <row r="11" spans="1:3" s="1" customFormat="1" x14ac:dyDescent="0.25">
      <c r="A11" s="59" t="s">
        <v>129</v>
      </c>
      <c r="B11" s="60">
        <v>131396.70000000001</v>
      </c>
      <c r="C11" s="19">
        <f t="shared" ref="C11:C30" si="0">B11*1.2</f>
        <v>157676.04</v>
      </c>
    </row>
    <row r="12" spans="1:3" s="1" customFormat="1" x14ac:dyDescent="0.25">
      <c r="A12" s="59" t="s">
        <v>130</v>
      </c>
      <c r="B12" s="60">
        <v>130000</v>
      </c>
      <c r="C12" s="19">
        <f t="shared" si="0"/>
        <v>156000</v>
      </c>
    </row>
    <row r="13" spans="1:3" s="1" customFormat="1" x14ac:dyDescent="0.25">
      <c r="A13" s="59" t="s">
        <v>18</v>
      </c>
      <c r="B13" s="60">
        <v>105176.54999999999</v>
      </c>
      <c r="C13" s="19">
        <f t="shared" si="0"/>
        <v>126211.85999999999</v>
      </c>
    </row>
    <row r="14" spans="1:3" s="1" customFormat="1" x14ac:dyDescent="0.25">
      <c r="A14" s="59" t="s">
        <v>5</v>
      </c>
      <c r="B14" s="60">
        <v>88000</v>
      </c>
      <c r="C14" s="19">
        <f t="shared" si="0"/>
        <v>105600</v>
      </c>
    </row>
    <row r="15" spans="1:3" s="1" customFormat="1" x14ac:dyDescent="0.25">
      <c r="A15" s="59" t="s">
        <v>88</v>
      </c>
      <c r="B15" s="60">
        <v>72045.06</v>
      </c>
      <c r="C15" s="19">
        <f t="shared" si="0"/>
        <v>86454.072</v>
      </c>
    </row>
    <row r="16" spans="1:3" s="1" customFormat="1" x14ac:dyDescent="0.25">
      <c r="A16" s="59" t="s">
        <v>19</v>
      </c>
      <c r="B16" s="60">
        <v>67744.549999999988</v>
      </c>
      <c r="C16" s="19">
        <f t="shared" si="0"/>
        <v>81293.459999999977</v>
      </c>
    </row>
    <row r="17" spans="1:3" s="1" customFormat="1" x14ac:dyDescent="0.25">
      <c r="A17" s="59" t="s">
        <v>131</v>
      </c>
      <c r="B17" s="60">
        <v>65000</v>
      </c>
      <c r="C17" s="19">
        <f t="shared" si="0"/>
        <v>78000</v>
      </c>
    </row>
    <row r="18" spans="1:3" s="1" customFormat="1" x14ac:dyDescent="0.25">
      <c r="A18" s="59" t="s">
        <v>23</v>
      </c>
      <c r="B18" s="60">
        <v>62947.969999999805</v>
      </c>
      <c r="C18" s="19">
        <f t="shared" si="0"/>
        <v>75537.563999999766</v>
      </c>
    </row>
    <row r="19" spans="1:3" s="1" customFormat="1" x14ac:dyDescent="0.25">
      <c r="A19" s="59" t="s">
        <v>29</v>
      </c>
      <c r="B19" s="60">
        <v>53220.649999999972</v>
      </c>
      <c r="C19" s="19">
        <f t="shared" si="0"/>
        <v>63864.779999999962</v>
      </c>
    </row>
    <row r="20" spans="1:3" s="1" customFormat="1" x14ac:dyDescent="0.25">
      <c r="A20" s="59" t="s">
        <v>38</v>
      </c>
      <c r="B20" s="60">
        <v>42136.75</v>
      </c>
      <c r="C20" s="19">
        <f t="shared" si="0"/>
        <v>50564.1</v>
      </c>
    </row>
    <row r="21" spans="1:3" s="1" customFormat="1" x14ac:dyDescent="0.25">
      <c r="A21" s="59" t="s">
        <v>31</v>
      </c>
      <c r="B21" s="60">
        <v>41913.009999999995</v>
      </c>
      <c r="C21" s="19">
        <f t="shared" si="0"/>
        <v>50295.611999999994</v>
      </c>
    </row>
    <row r="22" spans="1:3" s="1" customFormat="1" x14ac:dyDescent="0.25">
      <c r="A22" s="59" t="s">
        <v>132</v>
      </c>
      <c r="B22" s="60">
        <v>40029.96</v>
      </c>
      <c r="C22" s="19">
        <f t="shared" si="0"/>
        <v>48035.951999999997</v>
      </c>
    </row>
    <row r="23" spans="1:3" s="1" customFormat="1" x14ac:dyDescent="0.25">
      <c r="A23" s="59" t="s">
        <v>42</v>
      </c>
      <c r="B23" s="60">
        <v>38033.950000000019</v>
      </c>
      <c r="C23" s="19">
        <f t="shared" si="0"/>
        <v>45640.74000000002</v>
      </c>
    </row>
    <row r="24" spans="1:3" s="1" customFormat="1" x14ac:dyDescent="0.25">
      <c r="A24" s="59" t="s">
        <v>8</v>
      </c>
      <c r="B24" s="60">
        <v>33739</v>
      </c>
      <c r="C24" s="19">
        <f t="shared" si="0"/>
        <v>40486.799999999996</v>
      </c>
    </row>
    <row r="25" spans="1:3" s="1" customFormat="1" x14ac:dyDescent="0.25">
      <c r="A25" s="59" t="s">
        <v>33</v>
      </c>
      <c r="B25" s="60">
        <v>30586.37</v>
      </c>
      <c r="C25" s="19">
        <f t="shared" si="0"/>
        <v>36703.644</v>
      </c>
    </row>
    <row r="26" spans="1:3" s="1" customFormat="1" x14ac:dyDescent="0.25">
      <c r="A26" s="59" t="s">
        <v>39</v>
      </c>
      <c r="B26" s="60">
        <v>30194.830000000024</v>
      </c>
      <c r="C26" s="19">
        <f t="shared" si="0"/>
        <v>36233.796000000024</v>
      </c>
    </row>
    <row r="27" spans="1:3" s="1" customFormat="1" x14ac:dyDescent="0.25">
      <c r="A27" s="59" t="s">
        <v>133</v>
      </c>
      <c r="B27" s="60">
        <v>30000</v>
      </c>
      <c r="C27" s="19">
        <f t="shared" si="0"/>
        <v>36000</v>
      </c>
    </row>
    <row r="28" spans="1:3" s="1" customFormat="1" x14ac:dyDescent="0.25">
      <c r="A28" s="59" t="s">
        <v>65</v>
      </c>
      <c r="B28" s="60">
        <v>27475.559999999998</v>
      </c>
      <c r="C28" s="19">
        <f t="shared" si="0"/>
        <v>32970.671999999999</v>
      </c>
    </row>
    <row r="29" spans="1:3" s="1" customFormat="1" x14ac:dyDescent="0.25">
      <c r="A29" s="59" t="s">
        <v>134</v>
      </c>
      <c r="B29" s="60">
        <v>26108.59</v>
      </c>
      <c r="C29" s="19">
        <f t="shared" si="0"/>
        <v>31330.307999999997</v>
      </c>
    </row>
    <row r="30" spans="1:3" s="1" customFormat="1" ht="15.75" thickBot="1" x14ac:dyDescent="0.3">
      <c r="A30" s="61" t="s">
        <v>135</v>
      </c>
      <c r="B30" s="62">
        <v>25000</v>
      </c>
      <c r="C30" s="22">
        <f t="shared" si="0"/>
        <v>30000</v>
      </c>
    </row>
    <row r="31" spans="1:3" s="5" customFormat="1" ht="15.75" thickBot="1" x14ac:dyDescent="0.3">
      <c r="A31" s="10" t="s">
        <v>123</v>
      </c>
      <c r="B31" s="11"/>
      <c r="C31" s="12">
        <f>SUM(C9:C30)</f>
        <v>1946206.81</v>
      </c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I28"/>
  <sheetViews>
    <sheetView workbookViewId="0">
      <selection activeCell="I30" sqref="I30"/>
    </sheetView>
  </sheetViews>
  <sheetFormatPr defaultRowHeight="15" x14ac:dyDescent="0.25"/>
  <cols>
    <col min="1" max="1" width="61.28515625" customWidth="1"/>
    <col min="2" max="2" width="14.28515625" style="2" bestFit="1" customWidth="1"/>
    <col min="3" max="3" width="17.7109375" style="2" bestFit="1" customWidth="1"/>
  </cols>
  <sheetData>
    <row r="5" spans="1:9" ht="15.75" thickBot="1" x14ac:dyDescent="0.3"/>
    <row r="6" spans="1:9" ht="15.75" thickBot="1" x14ac:dyDescent="0.3">
      <c r="A6" s="63" t="s">
        <v>138</v>
      </c>
      <c r="B6" s="65"/>
      <c r="C6" s="66"/>
      <c r="D6" s="1"/>
      <c r="E6" s="1"/>
      <c r="F6" s="1"/>
      <c r="G6" s="1"/>
      <c r="H6" s="1"/>
      <c r="I6" s="1"/>
    </row>
    <row r="8" spans="1:9" ht="15.75" thickBot="1" x14ac:dyDescent="0.3"/>
    <row r="9" spans="1:9" ht="15.75" thickBot="1" x14ac:dyDescent="0.3">
      <c r="A9" s="7" t="s">
        <v>0</v>
      </c>
      <c r="B9" s="8" t="s">
        <v>127</v>
      </c>
      <c r="C9" s="9" t="s">
        <v>45</v>
      </c>
    </row>
    <row r="10" spans="1:9" x14ac:dyDescent="0.25">
      <c r="A10" s="64" t="s">
        <v>144</v>
      </c>
      <c r="B10" s="2">
        <v>703399.52</v>
      </c>
      <c r="C10" s="2">
        <f>B10*1.2</f>
        <v>844079.424</v>
      </c>
    </row>
    <row r="11" spans="1:9" s="1" customFormat="1" x14ac:dyDescent="0.25">
      <c r="A11" s="64" t="s">
        <v>4</v>
      </c>
      <c r="B11" s="2">
        <f>C11/1.2</f>
        <v>329714.09999999998</v>
      </c>
      <c r="C11" s="2">
        <v>395656.92</v>
      </c>
    </row>
    <row r="12" spans="1:9" x14ac:dyDescent="0.25">
      <c r="A12" s="64" t="s">
        <v>65</v>
      </c>
      <c r="B12" s="2">
        <v>234159.35999999999</v>
      </c>
      <c r="C12" s="2">
        <f t="shared" ref="C12:C27" si="0">B12*1.2</f>
        <v>280991.23199999996</v>
      </c>
    </row>
    <row r="13" spans="1:9" x14ac:dyDescent="0.25">
      <c r="A13" s="64" t="s">
        <v>8</v>
      </c>
      <c r="B13" s="2">
        <v>128891.61000000002</v>
      </c>
      <c r="C13" s="2">
        <f t="shared" si="0"/>
        <v>154669.932</v>
      </c>
    </row>
    <row r="14" spans="1:9" x14ac:dyDescent="0.25">
      <c r="A14" s="64" t="s">
        <v>20</v>
      </c>
      <c r="B14" s="2">
        <v>115807.40999999999</v>
      </c>
      <c r="C14" s="2">
        <f t="shared" si="0"/>
        <v>138968.89199999999</v>
      </c>
    </row>
    <row r="15" spans="1:9" x14ac:dyDescent="0.25">
      <c r="A15" s="64" t="s">
        <v>18</v>
      </c>
      <c r="B15" s="2">
        <v>86144.750000000058</v>
      </c>
      <c r="C15" s="2">
        <f t="shared" si="0"/>
        <v>103373.70000000007</v>
      </c>
    </row>
    <row r="16" spans="1:9" x14ac:dyDescent="0.25">
      <c r="A16" s="64" t="s">
        <v>142</v>
      </c>
      <c r="B16" s="2">
        <v>72224</v>
      </c>
      <c r="C16" s="2">
        <f t="shared" si="0"/>
        <v>86668.800000000003</v>
      </c>
    </row>
    <row r="17" spans="1:3" x14ac:dyDescent="0.25">
      <c r="A17" s="64" t="s">
        <v>140</v>
      </c>
      <c r="B17" s="2">
        <v>64140</v>
      </c>
      <c r="C17" s="2">
        <f t="shared" si="0"/>
        <v>76968</v>
      </c>
    </row>
    <row r="18" spans="1:3" x14ac:dyDescent="0.25">
      <c r="A18" s="64" t="s">
        <v>23</v>
      </c>
      <c r="B18" s="2">
        <v>59284.809999999896</v>
      </c>
      <c r="C18" s="2">
        <f t="shared" si="0"/>
        <v>71141.771999999866</v>
      </c>
    </row>
    <row r="19" spans="1:3" x14ac:dyDescent="0.25">
      <c r="A19" s="64" t="s">
        <v>33</v>
      </c>
      <c r="B19" s="2">
        <v>56245.99</v>
      </c>
      <c r="C19" s="2">
        <f t="shared" si="0"/>
        <v>67495.187999999995</v>
      </c>
    </row>
    <row r="20" spans="1:3" x14ac:dyDescent="0.25">
      <c r="A20" s="64" t="s">
        <v>29</v>
      </c>
      <c r="B20" s="2">
        <v>55315.539999999943</v>
      </c>
      <c r="C20" s="2">
        <f t="shared" si="0"/>
        <v>66378.647999999928</v>
      </c>
    </row>
    <row r="21" spans="1:3" x14ac:dyDescent="0.25">
      <c r="A21" s="64" t="s">
        <v>143</v>
      </c>
      <c r="B21" s="2">
        <v>49195.85</v>
      </c>
      <c r="C21" s="2">
        <f t="shared" si="0"/>
        <v>59035.02</v>
      </c>
    </row>
    <row r="22" spans="1:3" x14ac:dyDescent="0.25">
      <c r="A22" s="64" t="s">
        <v>141</v>
      </c>
      <c r="B22" s="2">
        <v>44580</v>
      </c>
      <c r="C22" s="2">
        <f t="shared" si="0"/>
        <v>53496</v>
      </c>
    </row>
    <row r="23" spans="1:3" x14ac:dyDescent="0.25">
      <c r="A23" s="64" t="s">
        <v>9</v>
      </c>
      <c r="B23" s="2">
        <v>40000</v>
      </c>
      <c r="C23" s="2">
        <f t="shared" si="0"/>
        <v>48000</v>
      </c>
    </row>
    <row r="24" spans="1:3" x14ac:dyDescent="0.25">
      <c r="A24" s="64" t="s">
        <v>139</v>
      </c>
      <c r="B24" s="2">
        <v>30000</v>
      </c>
      <c r="C24" s="2">
        <f t="shared" si="0"/>
        <v>36000</v>
      </c>
    </row>
    <row r="25" spans="1:3" x14ac:dyDescent="0.25">
      <c r="A25" s="64" t="s">
        <v>39</v>
      </c>
      <c r="B25" s="2">
        <v>28433.380000000005</v>
      </c>
      <c r="C25" s="2">
        <f t="shared" si="0"/>
        <v>34120.056000000004</v>
      </c>
    </row>
    <row r="26" spans="1:3" x14ac:dyDescent="0.25">
      <c r="A26" s="64" t="s">
        <v>74</v>
      </c>
      <c r="B26" s="2">
        <v>27000</v>
      </c>
      <c r="C26" s="2">
        <f t="shared" si="0"/>
        <v>32400</v>
      </c>
    </row>
    <row r="27" spans="1:3" ht="15.75" thickBot="1" x14ac:dyDescent="0.3">
      <c r="A27" s="64" t="s">
        <v>31</v>
      </c>
      <c r="B27" s="2">
        <v>26163.75</v>
      </c>
      <c r="C27" s="2">
        <f t="shared" si="0"/>
        <v>31396.5</v>
      </c>
    </row>
    <row r="28" spans="1:3" ht="15.75" thickBot="1" x14ac:dyDescent="0.3">
      <c r="A28" s="10" t="s">
        <v>123</v>
      </c>
      <c r="B28" s="8" t="s">
        <v>116</v>
      </c>
      <c r="C28" s="67">
        <f>SUM(C10:C27)</f>
        <v>2580840.0839999998</v>
      </c>
    </row>
  </sheetData>
  <sortState ref="A10:B422">
    <sortCondition descending="1" ref="B10:B4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Sheet2</vt:lpstr>
    </vt:vector>
  </TitlesOfParts>
  <Company>Warrington and Halton Hospitals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Coldrick, Gina</cp:lastModifiedBy>
  <dcterms:created xsi:type="dcterms:W3CDTF">2018-11-30T08:43:03Z</dcterms:created>
  <dcterms:modified xsi:type="dcterms:W3CDTF">2019-04-01T11:24:46Z</dcterms:modified>
</cp:coreProperties>
</file>